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tabRatio="855" activeTab="4"/>
  </bookViews>
  <sheets>
    <sheet name="форма ЖЗ-ХХ(1" sheetId="1" r:id="rId1"/>
    <sheet name="Лист зап Пип" sheetId="2" r:id="rId2"/>
    <sheet name="Знач Z" sheetId="3" r:id="rId3"/>
    <sheet name=" Пред погреш" sheetId="4" r:id="rId4"/>
    <sheet name="03.08.17 Пипетки новые" sheetId="5" r:id="rId5"/>
  </sheets>
  <definedNames>
    <definedName name="_xlnm.Print_Titles" localSheetId="4">'03.08.17 Пипетки новые'!$1:$4</definedName>
    <definedName name="_xlnm.Print_Area" localSheetId="4">'03.08.17 Пипетки новые'!$A$1:$AE$46</definedName>
  </definedNames>
  <calcPr fullCalcOnLoad="1"/>
</workbook>
</file>

<file path=xl/sharedStrings.xml><?xml version="1.0" encoding="utf-8"?>
<sst xmlns="http://schemas.openxmlformats.org/spreadsheetml/2006/main" count="178" uniqueCount="92">
  <si>
    <t>Название меры с номинал. вмести-мостью, мл</t>
  </si>
  <si>
    <t>№ изм.</t>
  </si>
  <si>
    <t>∆V, мл</t>
  </si>
  <si>
    <t>сух.</t>
  </si>
  <si>
    <t>С водой</t>
  </si>
  <si>
    <t>Пипетка с одной отметкой, 10 мл</t>
  </si>
  <si>
    <t>1-й класс</t>
  </si>
  <si>
    <t>2-й класс</t>
  </si>
  <si>
    <t>—</t>
  </si>
  <si>
    <t>Пипетки с одной отметкой [1]</t>
  </si>
  <si>
    <t>Пипетка градуированная, 10 мл</t>
  </si>
  <si>
    <t>Пипетка с одной отметкой, 5 мл</t>
  </si>
  <si>
    <t>Пипетка с одной отметкой, 20 мл</t>
  </si>
  <si>
    <t>-</t>
  </si>
  <si>
    <t>Предел допускаемой погрешности. ±мл</t>
  </si>
  <si>
    <t>Примечания (маркировка)</t>
  </si>
  <si>
    <t>c водой</t>
  </si>
  <si>
    <t>Mмеры(тары), г</t>
  </si>
  <si>
    <t xml:space="preserve"> при проведении проверки вместимости мерной посуды</t>
  </si>
  <si>
    <t>Результаты взвешивания</t>
  </si>
  <si>
    <t>Действия по рез-тату проверки</t>
  </si>
  <si>
    <t>Vном, мл</t>
  </si>
  <si>
    <t>Рез–т провер-ки (удовл /неуд)</t>
  </si>
  <si>
    <t>Подпись</t>
  </si>
  <si>
    <t>Mмеры (тары), г</t>
  </si>
  <si>
    <r>
      <rPr>
        <b/>
        <sz val="12"/>
        <rFont val="Times New Roman"/>
        <family val="1"/>
      </rPr>
      <t>m</t>
    </r>
    <r>
      <rPr>
        <b/>
        <sz val="10"/>
        <rFont val="Times New Roman"/>
        <family val="1"/>
      </rPr>
      <t>воды, г</t>
    </r>
  </si>
  <si>
    <r>
      <t xml:space="preserve">Журнал проверки вместимости мерной посуды                                                                       </t>
    </r>
    <r>
      <rPr>
        <b/>
        <sz val="14"/>
        <rFont val="Times New Roman"/>
        <family val="1"/>
      </rPr>
      <t>Пипетки</t>
    </r>
  </si>
  <si>
    <r>
      <t xml:space="preserve">Журнал проверки вместимости                                            мерной посуды                                                                       </t>
    </r>
    <r>
      <rPr>
        <b/>
        <sz val="14"/>
        <rFont val="Times New Roman"/>
        <family val="1"/>
      </rPr>
      <t>Пипетки</t>
    </r>
  </si>
  <si>
    <t>Табличные данные  для проведения проверки вместимости мерной посуды</t>
  </si>
  <si>
    <t>ГОСТ 29169-91 «Пипетки с одной меткой»</t>
  </si>
  <si>
    <t>[1]</t>
  </si>
  <si>
    <t>[2]</t>
  </si>
  <si>
    <t xml:space="preserve">ГОСТ 29227-91 «Пипетки градуированные. </t>
  </si>
  <si>
    <t>Часть 1. Общие требования»</t>
  </si>
  <si>
    <t>ЖЗ-ХХ(1)</t>
  </si>
  <si>
    <t>Пипетки * градуированные [2]</t>
  </si>
  <si>
    <t>1(0-1)</t>
  </si>
  <si>
    <t>1(1-2)</t>
  </si>
  <si>
    <t>1(2-3)</t>
  </si>
  <si>
    <t>1(3-4)</t>
  </si>
  <si>
    <t>1(4-5)</t>
  </si>
  <si>
    <t>1(5-6)</t>
  </si>
  <si>
    <t>1(6-7)</t>
  </si>
  <si>
    <t>1(7-8)</t>
  </si>
  <si>
    <t>1(8-9)</t>
  </si>
  <si>
    <t>1(9-10)</t>
  </si>
  <si>
    <t>Пипетка с одной отметкой, 25 мл</t>
  </si>
  <si>
    <t>Пипетка градуированная, 2 мл</t>
  </si>
  <si>
    <t xml:space="preserve">*  Примечание – Предел допускаемой погрешности относится </t>
  </si>
  <si>
    <t xml:space="preserve">к сливаемому объему в любой точке шкалы и означает </t>
  </si>
  <si>
    <t xml:space="preserve">максимально допускаемую разность погрешностей между двумя </t>
  </si>
  <si>
    <t>любыми точками шкалы</t>
  </si>
  <si>
    <t>Номинальная вместимость, мл</t>
  </si>
  <si>
    <t>Исполнитель
(ФИО)</t>
  </si>
  <si>
    <t>Допуск. погреш., ±мл</t>
  </si>
  <si>
    <t xml:space="preserve">Начат: дд.06.2016г.
Окончен: дд.мм.гггг                                                                                                       </t>
  </si>
  <si>
    <r>
      <t>m</t>
    </r>
    <r>
      <rPr>
        <b/>
        <sz val="10"/>
        <rFont val="Times New Roman"/>
        <family val="1"/>
      </rPr>
      <t>меры (тары), г</t>
    </r>
  </si>
  <si>
    <t>Пипетка с одной отметкой, 50 мл</t>
  </si>
  <si>
    <t xml:space="preserve">Начат: дд.06.2016г.
Окончен: дд.мм.гггг                                                                                                   </t>
  </si>
  <si>
    <t xml:space="preserve">   Цель проверки</t>
  </si>
  <si>
    <t xml:space="preserve">Дата </t>
  </si>
  <si>
    <t>T °С =</t>
  </si>
  <si>
    <t xml:space="preserve">      Р мм.рт.ст.=</t>
  </si>
  <si>
    <t>Z =</t>
  </si>
  <si>
    <t>№ меры (диа-позон)</t>
  </si>
  <si>
    <r>
      <t>V</t>
    </r>
    <r>
      <rPr>
        <b/>
        <vertAlign val="subscript"/>
        <sz val="10"/>
        <rFont val="Times New Roman"/>
        <family val="1"/>
      </rPr>
      <t>20</t>
    </r>
    <r>
      <rPr>
        <b/>
        <sz val="10"/>
        <rFont val="Times New Roman"/>
        <family val="1"/>
      </rPr>
      <t>дейст, мл</t>
    </r>
  </si>
  <si>
    <r>
      <t>V</t>
    </r>
    <r>
      <rPr>
        <b/>
        <vertAlign val="subscript"/>
        <sz val="10"/>
        <rFont val="Times New Roman"/>
        <family val="1"/>
      </rPr>
      <t>20</t>
    </r>
    <r>
      <rPr>
        <b/>
        <sz val="10"/>
        <rFont val="Times New Roman"/>
        <family val="1"/>
      </rPr>
      <t>дейст, мл, сред</t>
    </r>
  </si>
  <si>
    <t>Допус- каемая погреш-ность, мл</t>
  </si>
  <si>
    <t>1 (0-0,5)</t>
  </si>
  <si>
    <t>1 (0,5-1)</t>
  </si>
  <si>
    <t>1 (1-1,5)</t>
  </si>
  <si>
    <t>1 (1,5-2,0)</t>
  </si>
  <si>
    <t>№ посуды (диапозон)</t>
  </si>
  <si>
    <t>Лист записей</t>
  </si>
  <si>
    <t>Значение коэффициента Z по ГОСТ 8.234-2013, Приложение А.</t>
  </si>
  <si>
    <t>Барометрическое</t>
  </si>
  <si>
    <t>давление</t>
  </si>
  <si>
    <t>Температура, °С</t>
  </si>
  <si>
    <t>кПа.</t>
  </si>
  <si>
    <t>мм.рт.ст.</t>
  </si>
  <si>
    <r>
      <t>V</t>
    </r>
    <r>
      <rPr>
        <b/>
        <vertAlign val="subscript"/>
        <sz val="10"/>
        <rFont val="Times New Roman"/>
        <family val="1"/>
      </rPr>
      <t xml:space="preserve">20 </t>
    </r>
    <r>
      <rPr>
        <b/>
        <sz val="10"/>
        <rFont val="Times New Roman"/>
        <family val="1"/>
      </rPr>
      <t>дейст, мл</t>
    </r>
  </si>
  <si>
    <r>
      <t>V</t>
    </r>
    <r>
      <rPr>
        <b/>
        <vertAlign val="subscript"/>
        <sz val="10"/>
        <rFont val="Times New Roman"/>
        <family val="1"/>
      </rPr>
      <t xml:space="preserve">20 </t>
    </r>
    <r>
      <rPr>
        <b/>
        <sz val="10"/>
        <rFont val="Times New Roman"/>
        <family val="1"/>
      </rPr>
      <t>дейст, мл, сред</t>
    </r>
  </si>
  <si>
    <t>Соответствие новой поставки пипеток требованиям ГОСТ 29169-91 «Пипетки с одной отметкой.»</t>
  </si>
  <si>
    <t>Пипетка с одной отметкой, 100 мл</t>
  </si>
  <si>
    <t>Журнал регистрации операций по проверке пипеток</t>
  </si>
  <si>
    <t>T воды,
 °С =</t>
  </si>
  <si>
    <t>Подпись: ___________________</t>
  </si>
  <si>
    <t xml:space="preserve">Новые пипетки соответствуют требованиям ГОСТ 29169-91 </t>
  </si>
  <si>
    <t>и признаны пригодными для использования в ИЛ</t>
  </si>
  <si>
    <t>Входной контроль</t>
  </si>
  <si>
    <t>код: 
ЖРе-ххххх</t>
  </si>
  <si>
    <t>Иванов А.А.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</si>
</sst>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00000"/>
    <numFmt numFmtId="180" formatCode="0.0"/>
    <numFmt numFmtId="181" formatCode="#,##0.00_ ;\-#,##0.00\ "/>
    <numFmt numFmtId="182" formatCode="_-* #,##0.000&quot;р.&quot;_-;\-* #,##0.000&quot;р.&quot;_-;_-* &quot;-&quot;??&quot;р.&quot;_-;_-@_-"/>
    <numFmt numFmtId="183" formatCode="[$-FC19]d\ mmmm\ yyyy\ &quot;г.&quot;"/>
    <numFmt numFmtId="184" formatCode="0.0000000"/>
    <numFmt numFmtId="185" formatCode="0.00000000"/>
    <numFmt numFmtId="186" formatCode="0.000000000"/>
    <numFmt numFmtId="187" formatCode="#,##0.000000_ ;\-#,##0.000000\ "/>
    <numFmt numFmtId="188" formatCode="dd/mm/yy;@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vertAlign val="subscript"/>
      <sz val="10"/>
      <name val="Times New Roman"/>
      <family val="1"/>
    </font>
    <font>
      <sz val="12"/>
      <name val="Arial Cyr"/>
      <family val="0"/>
    </font>
    <font>
      <sz val="10"/>
      <name val="Courier New"/>
      <family val="3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30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u val="single"/>
      <sz val="10"/>
      <color indexed="25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3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left" vertical="center"/>
    </xf>
    <xf numFmtId="187" fontId="9" fillId="0" borderId="18" xfId="45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13" xfId="0" applyFont="1" applyBorder="1" applyAlignment="1">
      <alignment horizontal="right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187" fontId="6" fillId="0" borderId="18" xfId="43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2" fillId="0" borderId="0" xfId="0" applyFont="1" applyAlignment="1">
      <alignment/>
    </xf>
    <xf numFmtId="2" fontId="3" fillId="0" borderId="29" xfId="0" applyNumberFormat="1" applyFont="1" applyBorder="1" applyAlignment="1">
      <alignment horizontal="center" vertical="center" wrapText="1"/>
    </xf>
    <xf numFmtId="177" fontId="7" fillId="0" borderId="19" xfId="0" applyNumberFormat="1" applyFont="1" applyBorder="1" applyAlignment="1">
      <alignment horizontal="center" vertical="center" wrapText="1"/>
    </xf>
    <xf numFmtId="177" fontId="7" fillId="0" borderId="2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7" fontId="7" fillId="0" borderId="36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2" fontId="3" fillId="0" borderId="3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0" fontId="3" fillId="0" borderId="47" xfId="43" applyFont="1" applyBorder="1" applyAlignment="1">
      <alignment horizontal="center" vertical="center" wrapText="1"/>
    </xf>
    <xf numFmtId="170" fontId="3" fillId="0" borderId="48" xfId="43" applyFont="1" applyBorder="1" applyAlignment="1">
      <alignment horizontal="center" vertical="center" wrapText="1"/>
    </xf>
    <xf numFmtId="170" fontId="3" fillId="0" borderId="49" xfId="43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0" fontId="3" fillId="0" borderId="17" xfId="45" applyFont="1" applyBorder="1" applyAlignment="1">
      <alignment horizontal="center" vertical="center" wrapText="1"/>
    </xf>
    <xf numFmtId="170" fontId="3" fillId="0" borderId="51" xfId="45" applyFont="1" applyBorder="1" applyAlignment="1">
      <alignment horizontal="center" vertical="center" wrapText="1"/>
    </xf>
    <xf numFmtId="170" fontId="3" fillId="0" borderId="32" xfId="45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2" fontId="7" fillId="0" borderId="53" xfId="0" applyNumberFormat="1" applyFont="1" applyBorder="1" applyAlignment="1">
      <alignment horizontal="center" vertical="center" wrapText="1"/>
    </xf>
    <xf numFmtId="2" fontId="7" fillId="0" borderId="54" xfId="0" applyNumberFormat="1" applyFont="1" applyBorder="1" applyAlignment="1">
      <alignment horizontal="center" vertical="center" wrapText="1"/>
    </xf>
    <xf numFmtId="2" fontId="7" fillId="0" borderId="55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170" fontId="7" fillId="0" borderId="53" xfId="43" applyFont="1" applyBorder="1" applyAlignment="1">
      <alignment horizontal="center" vertical="center"/>
    </xf>
    <xf numFmtId="170" fontId="7" fillId="0" borderId="58" xfId="43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4" fontId="7" fillId="0" borderId="35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25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6.00390625" style="0" customWidth="1"/>
    <col min="2" max="2" width="4.625" style="0" customWidth="1"/>
    <col min="3" max="9" width="8.25390625" style="0" customWidth="1"/>
    <col min="10" max="10" width="7.75390625" style="0" customWidth="1"/>
    <col min="11" max="11" width="8.625" style="0" customWidth="1"/>
    <col min="12" max="12" width="9.375" style="0" customWidth="1"/>
    <col min="13" max="13" width="7.125" style="0" customWidth="1"/>
  </cols>
  <sheetData>
    <row r="1" spans="1:12" s="4" customFormat="1" ht="51.75" customHeight="1">
      <c r="A1" s="8"/>
      <c r="B1" s="108"/>
      <c r="C1" s="109"/>
      <c r="D1" s="110" t="s">
        <v>26</v>
      </c>
      <c r="E1" s="111"/>
      <c r="F1" s="111"/>
      <c r="G1" s="111"/>
      <c r="H1" s="112"/>
      <c r="I1" s="113" t="s">
        <v>34</v>
      </c>
      <c r="J1" s="114"/>
      <c r="K1" s="115" t="s">
        <v>58</v>
      </c>
      <c r="L1" s="116"/>
    </row>
    <row r="2" ht="29.25" customHeight="1">
      <c r="A2" s="13" t="s">
        <v>59</v>
      </c>
    </row>
    <row r="3" spans="1:12" ht="25.5" customHeight="1" thickBot="1">
      <c r="A3" s="23" t="s">
        <v>60</v>
      </c>
      <c r="B3" s="100"/>
      <c r="C3" s="101"/>
      <c r="D3" s="102"/>
      <c r="E3" s="103" t="s">
        <v>53</v>
      </c>
      <c r="F3" s="104"/>
      <c r="G3" s="103"/>
      <c r="H3" s="105"/>
      <c r="I3" s="24" t="s">
        <v>23</v>
      </c>
      <c r="J3" s="106"/>
      <c r="K3" s="107"/>
      <c r="L3" s="10"/>
    </row>
    <row r="4" spans="1:9" ht="25.5" customHeight="1" thickBot="1">
      <c r="A4" s="93" t="s">
        <v>61</v>
      </c>
      <c r="B4" s="94"/>
      <c r="C4" s="25"/>
      <c r="D4" s="26" t="s">
        <v>62</v>
      </c>
      <c r="E4" s="27"/>
      <c r="F4" s="28"/>
      <c r="G4" s="29" t="s">
        <v>63</v>
      </c>
      <c r="H4" s="95"/>
      <c r="I4" s="96"/>
    </row>
    <row r="5" spans="1:12" ht="38.25" customHeight="1">
      <c r="A5" s="97" t="s">
        <v>64</v>
      </c>
      <c r="B5" s="99" t="s">
        <v>1</v>
      </c>
      <c r="C5" s="87" t="s">
        <v>24</v>
      </c>
      <c r="D5" s="87"/>
      <c r="E5" s="87" t="s">
        <v>25</v>
      </c>
      <c r="F5" s="87" t="s">
        <v>65</v>
      </c>
      <c r="G5" s="87" t="s">
        <v>66</v>
      </c>
      <c r="H5" s="87" t="s">
        <v>21</v>
      </c>
      <c r="I5" s="87" t="s">
        <v>2</v>
      </c>
      <c r="J5" s="87" t="s">
        <v>67</v>
      </c>
      <c r="K5" s="87" t="s">
        <v>22</v>
      </c>
      <c r="L5" s="89" t="s">
        <v>20</v>
      </c>
    </row>
    <row r="6" spans="1:12" ht="33.75" customHeight="1" thickBot="1">
      <c r="A6" s="98"/>
      <c r="B6" s="88"/>
      <c r="C6" s="20" t="s">
        <v>3</v>
      </c>
      <c r="D6" s="20" t="s">
        <v>4</v>
      </c>
      <c r="E6" s="88"/>
      <c r="F6" s="88"/>
      <c r="G6" s="88"/>
      <c r="H6" s="88"/>
      <c r="I6" s="88"/>
      <c r="J6" s="88"/>
      <c r="K6" s="88"/>
      <c r="L6" s="90"/>
    </row>
    <row r="7" spans="1:12" ht="24.75" customHeight="1">
      <c r="A7" s="30" t="s">
        <v>0</v>
      </c>
      <c r="B7" s="31"/>
      <c r="C7" s="32"/>
      <c r="D7" s="32"/>
      <c r="E7" s="31"/>
      <c r="G7" s="33" t="s">
        <v>57</v>
      </c>
      <c r="H7" s="31"/>
      <c r="I7" s="31"/>
      <c r="J7" s="31"/>
      <c r="K7" s="31"/>
      <c r="L7" s="34"/>
    </row>
    <row r="8" spans="1:12" ht="22.5" customHeight="1">
      <c r="A8" s="82">
        <v>1</v>
      </c>
      <c r="B8" s="6">
        <v>1</v>
      </c>
      <c r="C8" s="6"/>
      <c r="D8" s="6"/>
      <c r="E8" s="37">
        <f>D8-C8</f>
        <v>0</v>
      </c>
      <c r="F8" s="6">
        <f>E8*$H$4</f>
        <v>0</v>
      </c>
      <c r="G8" s="91">
        <f>AVERAGE(F8:F9)</f>
        <v>0</v>
      </c>
      <c r="H8" s="82"/>
      <c r="I8" s="82">
        <f>ABS($H$8-G8)</f>
        <v>0</v>
      </c>
      <c r="J8" s="82"/>
      <c r="K8" s="82" t="str">
        <f>IF(I8&gt;$J$8,"неуд","удовл")</f>
        <v>удовл</v>
      </c>
      <c r="L8" s="84"/>
    </row>
    <row r="9" spans="1:12" ht="22.5" customHeight="1">
      <c r="A9" s="82"/>
      <c r="B9" s="6">
        <v>2</v>
      </c>
      <c r="C9" s="6"/>
      <c r="D9" s="6"/>
      <c r="E9" s="35">
        <f>D9-C9</f>
        <v>0</v>
      </c>
      <c r="F9" s="6">
        <f>E9*$H$4</f>
        <v>0</v>
      </c>
      <c r="G9" s="82"/>
      <c r="H9" s="82"/>
      <c r="I9" s="82"/>
      <c r="J9" s="82"/>
      <c r="K9" s="82"/>
      <c r="L9" s="84"/>
    </row>
    <row r="10" spans="1:12" ht="22.5" customHeight="1">
      <c r="A10" s="82">
        <v>2</v>
      </c>
      <c r="B10" s="6">
        <v>1</v>
      </c>
      <c r="C10" s="6"/>
      <c r="D10" s="6"/>
      <c r="E10" s="35">
        <f>D10-C10</f>
        <v>0</v>
      </c>
      <c r="F10" s="6">
        <f>E10*$H$4</f>
        <v>0</v>
      </c>
      <c r="G10" s="92">
        <f>AVERAGE(F10:F11)</f>
        <v>0</v>
      </c>
      <c r="H10" s="82"/>
      <c r="I10" s="86">
        <f>ABS($H$8-G10)</f>
        <v>0</v>
      </c>
      <c r="J10" s="82"/>
      <c r="K10" s="86" t="str">
        <f>IF(I10&gt;$J$8,"неуд","удовл")</f>
        <v>удовл</v>
      </c>
      <c r="L10" s="84"/>
    </row>
    <row r="11" spans="1:12" ht="22.5" customHeight="1" thickBot="1">
      <c r="A11" s="83"/>
      <c r="B11" s="5">
        <v>2</v>
      </c>
      <c r="C11" s="5"/>
      <c r="D11" s="5"/>
      <c r="E11" s="55">
        <f>D11-C11</f>
        <v>0</v>
      </c>
      <c r="F11" s="5">
        <f>E11*$H$4</f>
        <v>0</v>
      </c>
      <c r="G11" s="83"/>
      <c r="H11" s="83"/>
      <c r="I11" s="83"/>
      <c r="J11" s="83"/>
      <c r="K11" s="83"/>
      <c r="L11" s="85"/>
    </row>
    <row r="12" spans="1:12" ht="26.25" customHeight="1">
      <c r="A12" s="51" t="s">
        <v>0</v>
      </c>
      <c r="B12" s="52"/>
      <c r="C12" s="43"/>
      <c r="D12" s="43"/>
      <c r="E12" s="52"/>
      <c r="G12" s="53" t="s">
        <v>46</v>
      </c>
      <c r="H12" s="52"/>
      <c r="I12" s="52"/>
      <c r="J12" s="52"/>
      <c r="K12" s="52"/>
      <c r="L12" s="54"/>
    </row>
    <row r="13" spans="1:12" ht="22.5" customHeight="1">
      <c r="A13" s="82">
        <v>1</v>
      </c>
      <c r="B13" s="6">
        <v>1</v>
      </c>
      <c r="C13" s="6"/>
      <c r="D13" s="6"/>
      <c r="E13" s="6"/>
      <c r="F13" s="6"/>
      <c r="G13" s="82"/>
      <c r="H13" s="82"/>
      <c r="I13" s="82"/>
      <c r="J13" s="82"/>
      <c r="K13" s="82"/>
      <c r="L13" s="82"/>
    </row>
    <row r="14" spans="1:12" ht="22.5" customHeight="1">
      <c r="A14" s="82"/>
      <c r="B14" s="6">
        <v>2</v>
      </c>
      <c r="C14" s="6"/>
      <c r="D14" s="6"/>
      <c r="E14" s="6"/>
      <c r="F14" s="6"/>
      <c r="G14" s="82"/>
      <c r="H14" s="82"/>
      <c r="I14" s="82"/>
      <c r="J14" s="82"/>
      <c r="K14" s="82"/>
      <c r="L14" s="82"/>
    </row>
    <row r="15" spans="1:12" ht="22.5" customHeight="1">
      <c r="A15" s="82">
        <v>2</v>
      </c>
      <c r="B15" s="6">
        <v>1</v>
      </c>
      <c r="C15" s="6"/>
      <c r="D15" s="6"/>
      <c r="E15" s="6"/>
      <c r="F15" s="6"/>
      <c r="G15" s="82"/>
      <c r="H15" s="82"/>
      <c r="I15" s="82"/>
      <c r="J15" s="82"/>
      <c r="K15" s="82"/>
      <c r="L15" s="82"/>
    </row>
    <row r="16" spans="1:12" ht="22.5" customHeight="1" thickBot="1">
      <c r="A16" s="83"/>
      <c r="B16" s="5">
        <v>2</v>
      </c>
      <c r="C16" s="5"/>
      <c r="D16" s="5"/>
      <c r="E16" s="5"/>
      <c r="F16" s="5"/>
      <c r="G16" s="83"/>
      <c r="H16" s="83"/>
      <c r="I16" s="83"/>
      <c r="J16" s="83"/>
      <c r="K16" s="83"/>
      <c r="L16" s="83"/>
    </row>
    <row r="17" spans="1:12" ht="26.25" customHeight="1">
      <c r="A17" s="51" t="s">
        <v>0</v>
      </c>
      <c r="B17" s="52"/>
      <c r="C17" s="43"/>
      <c r="D17" s="43"/>
      <c r="E17" s="52"/>
      <c r="G17" s="53" t="s">
        <v>47</v>
      </c>
      <c r="H17" s="52"/>
      <c r="I17" s="52"/>
      <c r="J17" s="52"/>
      <c r="K17" s="52"/>
      <c r="L17" s="54"/>
    </row>
    <row r="18" spans="1:12" ht="22.5" customHeight="1">
      <c r="A18" s="82" t="s">
        <v>68</v>
      </c>
      <c r="B18" s="6">
        <v>1</v>
      </c>
      <c r="C18" s="6"/>
      <c r="D18" s="6"/>
      <c r="E18" s="6"/>
      <c r="F18" s="6"/>
      <c r="G18" s="82"/>
      <c r="H18" s="82"/>
      <c r="I18" s="82"/>
      <c r="J18" s="82"/>
      <c r="K18" s="82"/>
      <c r="L18" s="82"/>
    </row>
    <row r="19" spans="1:12" ht="22.5" customHeight="1">
      <c r="A19" s="82"/>
      <c r="B19" s="6">
        <v>2</v>
      </c>
      <c r="C19" s="6"/>
      <c r="D19" s="6"/>
      <c r="E19" s="6"/>
      <c r="F19" s="6"/>
      <c r="G19" s="82"/>
      <c r="H19" s="82"/>
      <c r="I19" s="82"/>
      <c r="J19" s="82"/>
      <c r="K19" s="82"/>
      <c r="L19" s="82"/>
    </row>
    <row r="20" spans="1:12" ht="22.5" customHeight="1">
      <c r="A20" s="82" t="s">
        <v>69</v>
      </c>
      <c r="B20" s="6">
        <v>1</v>
      </c>
      <c r="C20" s="6"/>
      <c r="D20" s="6"/>
      <c r="E20" s="6"/>
      <c r="F20" s="6"/>
      <c r="G20" s="82"/>
      <c r="H20" s="82"/>
      <c r="I20" s="82"/>
      <c r="J20" s="82"/>
      <c r="K20" s="82"/>
      <c r="L20" s="82"/>
    </row>
    <row r="21" spans="1:12" ht="22.5" customHeight="1">
      <c r="A21" s="82"/>
      <c r="B21" s="6">
        <v>2</v>
      </c>
      <c r="C21" s="6"/>
      <c r="D21" s="6"/>
      <c r="E21" s="6"/>
      <c r="F21" s="6"/>
      <c r="G21" s="82"/>
      <c r="H21" s="82"/>
      <c r="I21" s="82"/>
      <c r="J21" s="82"/>
      <c r="K21" s="82"/>
      <c r="L21" s="82"/>
    </row>
    <row r="22" spans="1:12" ht="22.5" customHeight="1">
      <c r="A22" s="82" t="s">
        <v>70</v>
      </c>
      <c r="B22" s="6">
        <v>1</v>
      </c>
      <c r="C22" s="6"/>
      <c r="D22" s="6"/>
      <c r="E22" s="6"/>
      <c r="F22" s="6"/>
      <c r="G22" s="82"/>
      <c r="H22" s="82"/>
      <c r="I22" s="82"/>
      <c r="J22" s="82"/>
      <c r="K22" s="82"/>
      <c r="L22" s="82"/>
    </row>
    <row r="23" spans="1:12" ht="22.5" customHeight="1">
      <c r="A23" s="82"/>
      <c r="B23" s="6">
        <v>2</v>
      </c>
      <c r="C23" s="6"/>
      <c r="D23" s="6"/>
      <c r="E23" s="6"/>
      <c r="F23" s="6"/>
      <c r="G23" s="82"/>
      <c r="H23" s="82"/>
      <c r="I23" s="82"/>
      <c r="J23" s="82"/>
      <c r="K23" s="82"/>
      <c r="L23" s="82"/>
    </row>
    <row r="24" spans="1:12" ht="22.5" customHeight="1">
      <c r="A24" s="82" t="s">
        <v>71</v>
      </c>
      <c r="B24" s="6">
        <v>1</v>
      </c>
      <c r="C24" s="6"/>
      <c r="D24" s="6"/>
      <c r="E24" s="6"/>
      <c r="F24" s="6"/>
      <c r="G24" s="82"/>
      <c r="H24" s="82"/>
      <c r="I24" s="82"/>
      <c r="J24" s="82"/>
      <c r="K24" s="82"/>
      <c r="L24" s="82"/>
    </row>
    <row r="25" spans="1:12" ht="22.5" customHeight="1" thickBot="1">
      <c r="A25" s="83"/>
      <c r="B25" s="5">
        <v>2</v>
      </c>
      <c r="C25" s="5"/>
      <c r="D25" s="5"/>
      <c r="E25" s="5"/>
      <c r="F25" s="5"/>
      <c r="G25" s="83"/>
      <c r="H25" s="83"/>
      <c r="I25" s="83"/>
      <c r="J25" s="83"/>
      <c r="K25" s="83"/>
      <c r="L25" s="83"/>
    </row>
  </sheetData>
  <sheetProtection/>
  <mergeCells count="69">
    <mergeCell ref="B3:D3"/>
    <mergeCell ref="E3:F3"/>
    <mergeCell ref="G3:H3"/>
    <mergeCell ref="J3:K3"/>
    <mergeCell ref="B1:C1"/>
    <mergeCell ref="D1:H1"/>
    <mergeCell ref="I1:J1"/>
    <mergeCell ref="K1:L1"/>
    <mergeCell ref="A4:B4"/>
    <mergeCell ref="H4:I4"/>
    <mergeCell ref="A5:A6"/>
    <mergeCell ref="B5:B6"/>
    <mergeCell ref="C5:D5"/>
    <mergeCell ref="E5:E6"/>
    <mergeCell ref="F5:F6"/>
    <mergeCell ref="G5:G6"/>
    <mergeCell ref="H5:H6"/>
    <mergeCell ref="I5:I6"/>
    <mergeCell ref="L5:L6"/>
    <mergeCell ref="A8:A9"/>
    <mergeCell ref="G8:G9"/>
    <mergeCell ref="H8:H11"/>
    <mergeCell ref="I8:I9"/>
    <mergeCell ref="J8:J11"/>
    <mergeCell ref="K8:K9"/>
    <mergeCell ref="L8:L9"/>
    <mergeCell ref="A10:A11"/>
    <mergeCell ref="G10:G11"/>
    <mergeCell ref="J5:J6"/>
    <mergeCell ref="K5:K6"/>
    <mergeCell ref="A15:A16"/>
    <mergeCell ref="G15:G16"/>
    <mergeCell ref="I15:I16"/>
    <mergeCell ref="K15:K16"/>
    <mergeCell ref="L10:L11"/>
    <mergeCell ref="A13:A14"/>
    <mergeCell ref="G13:G14"/>
    <mergeCell ref="H13:H16"/>
    <mergeCell ref="I13:I14"/>
    <mergeCell ref="I10:I11"/>
    <mergeCell ref="K10:K11"/>
    <mergeCell ref="K13:K14"/>
    <mergeCell ref="L13:L14"/>
    <mergeCell ref="J13:J16"/>
    <mergeCell ref="A18:A19"/>
    <mergeCell ref="G18:G19"/>
    <mergeCell ref="L15:L16"/>
    <mergeCell ref="H18:H21"/>
    <mergeCell ref="I18:I19"/>
    <mergeCell ref="J18:J21"/>
    <mergeCell ref="K18:K19"/>
    <mergeCell ref="L18:L19"/>
    <mergeCell ref="A20:A21"/>
    <mergeCell ref="G20:G21"/>
    <mergeCell ref="I20:I21"/>
    <mergeCell ref="K20:K21"/>
    <mergeCell ref="L24:L25"/>
    <mergeCell ref="J22:J25"/>
    <mergeCell ref="K22:K23"/>
    <mergeCell ref="L22:L23"/>
    <mergeCell ref="K24:K25"/>
    <mergeCell ref="L20:L21"/>
    <mergeCell ref="A22:A23"/>
    <mergeCell ref="G22:G23"/>
    <mergeCell ref="H22:H25"/>
    <mergeCell ref="I22:I23"/>
    <mergeCell ref="A24:A25"/>
    <mergeCell ref="G24:G25"/>
    <mergeCell ref="I24:I25"/>
  </mergeCells>
  <printOptions/>
  <pageMargins left="0.7874015748031497" right="0.1968503937007874" top="0.7874015748031497" bottom="0.3937007874015748" header="0.5118110236220472" footer="0.5118110236220472"/>
  <pageSetup horizontalDpi="100" verticalDpi="1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G33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21.00390625" style="4" customWidth="1"/>
    <col min="2" max="2" width="12.875" style="4" customWidth="1"/>
    <col min="3" max="3" width="8.625" style="4" customWidth="1"/>
    <col min="4" max="5" width="14.75390625" style="4" customWidth="1"/>
    <col min="6" max="6" width="16.875" style="4" customWidth="1"/>
    <col min="7" max="7" width="18.25390625" style="4" customWidth="1"/>
    <col min="8" max="16384" width="9.125" style="4" customWidth="1"/>
  </cols>
  <sheetData>
    <row r="1" spans="1:6" ht="50.25" customHeight="1">
      <c r="A1" s="41"/>
      <c r="B1" s="110" t="s">
        <v>27</v>
      </c>
      <c r="C1" s="111"/>
      <c r="D1" s="111"/>
      <c r="E1" s="112"/>
      <c r="F1" s="42" t="s">
        <v>55</v>
      </c>
    </row>
    <row r="2" spans="1:6" ht="21.75" customHeight="1">
      <c r="A2" s="40" t="s">
        <v>73</v>
      </c>
      <c r="B2" s="7" t="s">
        <v>19</v>
      </c>
      <c r="C2" s="40"/>
      <c r="D2" s="40"/>
      <c r="E2" s="40"/>
      <c r="F2" s="40"/>
    </row>
    <row r="3" spans="1:6" ht="17.25" customHeight="1">
      <c r="A3" s="40"/>
      <c r="B3" s="9" t="s">
        <v>18</v>
      </c>
      <c r="C3" s="40"/>
      <c r="D3" s="40"/>
      <c r="E3" s="40"/>
      <c r="F3" s="40"/>
    </row>
    <row r="4" spans="1:6" ht="29.25" customHeight="1">
      <c r="A4" s="13" t="s">
        <v>59</v>
      </c>
      <c r="B4" s="7" t="s">
        <v>89</v>
      </c>
      <c r="C4" s="44"/>
      <c r="D4" s="44"/>
      <c r="E4" s="44"/>
      <c r="F4" s="44"/>
    </row>
    <row r="5" spans="1:7" ht="25.5" customHeight="1">
      <c r="A5" s="45" t="s">
        <v>60</v>
      </c>
      <c r="B5" s="191"/>
      <c r="C5" s="46"/>
      <c r="D5" s="46"/>
      <c r="E5" s="46"/>
      <c r="F5" s="46"/>
      <c r="G5" s="10"/>
    </row>
    <row r="6" spans="1:7" ht="32.25" customHeight="1" thickBot="1">
      <c r="A6" s="47" t="s">
        <v>53</v>
      </c>
      <c r="B6" s="48"/>
      <c r="C6" s="36"/>
      <c r="D6" s="50" t="s">
        <v>23</v>
      </c>
      <c r="E6" s="61"/>
      <c r="F6" s="48"/>
      <c r="G6" s="10"/>
    </row>
    <row r="7" spans="1:6" ht="25.5" customHeight="1" thickBot="1">
      <c r="A7" s="49" t="s">
        <v>61</v>
      </c>
      <c r="B7" s="39"/>
      <c r="C7" s="38" t="s">
        <v>62</v>
      </c>
      <c r="D7" s="39"/>
      <c r="E7" s="59"/>
      <c r="F7" s="60"/>
    </row>
    <row r="8" spans="1:6" ht="16.5" customHeight="1">
      <c r="A8" s="117" t="s">
        <v>0</v>
      </c>
      <c r="B8" s="121" t="s">
        <v>72</v>
      </c>
      <c r="C8" s="119" t="s">
        <v>1</v>
      </c>
      <c r="D8" s="119" t="s">
        <v>17</v>
      </c>
      <c r="E8" s="119"/>
      <c r="F8" s="117" t="s">
        <v>15</v>
      </c>
    </row>
    <row r="9" spans="1:6" ht="55.5" customHeight="1" thickBot="1">
      <c r="A9" s="118"/>
      <c r="B9" s="122"/>
      <c r="C9" s="120"/>
      <c r="D9" s="18" t="s">
        <v>3</v>
      </c>
      <c r="E9" s="18" t="s">
        <v>16</v>
      </c>
      <c r="F9" s="118"/>
    </row>
    <row r="10" spans="1:6" ht="19.5" customHeight="1">
      <c r="A10" s="123" t="s">
        <v>5</v>
      </c>
      <c r="B10" s="126">
        <v>1</v>
      </c>
      <c r="C10" s="2">
        <v>1</v>
      </c>
      <c r="D10" s="2"/>
      <c r="E10" s="2"/>
      <c r="F10" s="132"/>
    </row>
    <row r="11" spans="1:6" ht="19.5" customHeight="1">
      <c r="A11" s="124"/>
      <c r="B11" s="127"/>
      <c r="C11" s="3">
        <v>2</v>
      </c>
      <c r="D11" s="3"/>
      <c r="E11" s="3"/>
      <c r="F11" s="131"/>
    </row>
    <row r="12" spans="1:6" ht="19.5" customHeight="1">
      <c r="A12" s="124"/>
      <c r="B12" s="128">
        <v>2</v>
      </c>
      <c r="C12" s="3">
        <v>1</v>
      </c>
      <c r="D12" s="3"/>
      <c r="E12" s="3"/>
      <c r="F12" s="131"/>
    </row>
    <row r="13" spans="1:6" ht="19.5" customHeight="1" thickBot="1">
      <c r="A13" s="125"/>
      <c r="B13" s="129"/>
      <c r="C13" s="1">
        <v>2</v>
      </c>
      <c r="D13" s="1"/>
      <c r="E13" s="1"/>
      <c r="F13" s="133"/>
    </row>
    <row r="14" spans="1:6" ht="19.5" customHeight="1">
      <c r="A14" s="135" t="s">
        <v>10</v>
      </c>
      <c r="B14" s="138" t="s">
        <v>36</v>
      </c>
      <c r="C14" s="2">
        <v>1</v>
      </c>
      <c r="D14" s="2"/>
      <c r="E14" s="2"/>
      <c r="F14" s="132"/>
    </row>
    <row r="15" spans="1:6" ht="19.5" customHeight="1">
      <c r="A15" s="136"/>
      <c r="B15" s="130"/>
      <c r="C15" s="3">
        <v>2</v>
      </c>
      <c r="D15" s="3"/>
      <c r="E15" s="3"/>
      <c r="F15" s="131"/>
    </row>
    <row r="16" spans="1:6" ht="19.5" customHeight="1">
      <c r="A16" s="136"/>
      <c r="B16" s="130" t="s">
        <v>37</v>
      </c>
      <c r="C16" s="3">
        <v>1</v>
      </c>
      <c r="D16" s="3"/>
      <c r="E16" s="3"/>
      <c r="F16" s="131"/>
    </row>
    <row r="17" spans="1:6" ht="19.5" customHeight="1">
      <c r="A17" s="136"/>
      <c r="B17" s="130"/>
      <c r="C17" s="3">
        <v>2</v>
      </c>
      <c r="D17" s="3"/>
      <c r="E17" s="3"/>
      <c r="F17" s="131"/>
    </row>
    <row r="18" spans="1:6" ht="19.5" customHeight="1">
      <c r="A18" s="136"/>
      <c r="B18" s="130" t="s">
        <v>38</v>
      </c>
      <c r="C18" s="3">
        <v>1</v>
      </c>
      <c r="D18" s="3"/>
      <c r="E18" s="3"/>
      <c r="F18" s="131"/>
    </row>
    <row r="19" spans="1:6" ht="19.5" customHeight="1">
      <c r="A19" s="136"/>
      <c r="B19" s="130"/>
      <c r="C19" s="3">
        <v>2</v>
      </c>
      <c r="D19" s="3"/>
      <c r="E19" s="3"/>
      <c r="F19" s="131"/>
    </row>
    <row r="20" spans="1:6" ht="19.5" customHeight="1">
      <c r="A20" s="136"/>
      <c r="B20" s="130" t="s">
        <v>39</v>
      </c>
      <c r="C20" s="3">
        <v>1</v>
      </c>
      <c r="D20" s="3"/>
      <c r="E20" s="3"/>
      <c r="F20" s="131"/>
    </row>
    <row r="21" spans="1:6" ht="19.5" customHeight="1">
      <c r="A21" s="136"/>
      <c r="B21" s="130"/>
      <c r="C21" s="3">
        <v>2</v>
      </c>
      <c r="D21" s="3"/>
      <c r="E21" s="3"/>
      <c r="F21" s="131"/>
    </row>
    <row r="22" spans="1:6" ht="19.5" customHeight="1">
      <c r="A22" s="136"/>
      <c r="B22" s="130" t="s">
        <v>40</v>
      </c>
      <c r="C22" s="3">
        <v>1</v>
      </c>
      <c r="D22" s="3"/>
      <c r="E22" s="3"/>
      <c r="F22" s="131"/>
    </row>
    <row r="23" spans="1:6" ht="19.5" customHeight="1">
      <c r="A23" s="136"/>
      <c r="B23" s="130"/>
      <c r="C23" s="3">
        <v>2</v>
      </c>
      <c r="D23" s="3"/>
      <c r="E23" s="3"/>
      <c r="F23" s="131"/>
    </row>
    <row r="24" spans="1:6" ht="19.5" customHeight="1">
      <c r="A24" s="136"/>
      <c r="B24" s="130" t="s">
        <v>41</v>
      </c>
      <c r="C24" s="3">
        <v>1</v>
      </c>
      <c r="D24" s="3"/>
      <c r="E24" s="3"/>
      <c r="F24" s="131"/>
    </row>
    <row r="25" spans="1:6" ht="19.5" customHeight="1">
      <c r="A25" s="136"/>
      <c r="B25" s="130"/>
      <c r="C25" s="3">
        <v>2</v>
      </c>
      <c r="D25" s="3"/>
      <c r="E25" s="3"/>
      <c r="F25" s="131"/>
    </row>
    <row r="26" spans="1:6" ht="19.5" customHeight="1">
      <c r="A26" s="136"/>
      <c r="B26" s="130" t="s">
        <v>42</v>
      </c>
      <c r="C26" s="3">
        <v>1</v>
      </c>
      <c r="D26" s="3"/>
      <c r="E26" s="3"/>
      <c r="F26" s="131"/>
    </row>
    <row r="27" spans="1:6" ht="19.5" customHeight="1">
      <c r="A27" s="136"/>
      <c r="B27" s="130"/>
      <c r="C27" s="3">
        <v>2</v>
      </c>
      <c r="D27" s="3"/>
      <c r="E27" s="3"/>
      <c r="F27" s="131"/>
    </row>
    <row r="28" spans="1:6" ht="19.5" customHeight="1">
      <c r="A28" s="136"/>
      <c r="B28" s="130" t="s">
        <v>43</v>
      </c>
      <c r="C28" s="3">
        <v>1</v>
      </c>
      <c r="D28" s="3"/>
      <c r="E28" s="3"/>
      <c r="F28" s="131"/>
    </row>
    <row r="29" spans="1:6" ht="19.5" customHeight="1">
      <c r="A29" s="136"/>
      <c r="B29" s="130"/>
      <c r="C29" s="3">
        <v>2</v>
      </c>
      <c r="D29" s="3"/>
      <c r="E29" s="3"/>
      <c r="F29" s="131"/>
    </row>
    <row r="30" spans="1:6" ht="19.5" customHeight="1">
      <c r="A30" s="136"/>
      <c r="B30" s="130" t="s">
        <v>44</v>
      </c>
      <c r="C30" s="3">
        <v>1</v>
      </c>
      <c r="D30" s="3"/>
      <c r="E30" s="3"/>
      <c r="F30" s="131"/>
    </row>
    <row r="31" spans="1:6" ht="19.5" customHeight="1">
      <c r="A31" s="136"/>
      <c r="B31" s="130"/>
      <c r="C31" s="3">
        <v>2</v>
      </c>
      <c r="D31" s="3"/>
      <c r="E31" s="3"/>
      <c r="F31" s="131"/>
    </row>
    <row r="32" spans="1:6" ht="19.5" customHeight="1">
      <c r="A32" s="136"/>
      <c r="B32" s="130" t="s">
        <v>45</v>
      </c>
      <c r="C32" s="3">
        <v>1</v>
      </c>
      <c r="D32" s="3"/>
      <c r="E32" s="3"/>
      <c r="F32" s="131"/>
    </row>
    <row r="33" spans="1:6" ht="19.5" customHeight="1" thickBot="1">
      <c r="A33" s="137"/>
      <c r="B33" s="134"/>
      <c r="C33" s="1">
        <v>2</v>
      </c>
      <c r="D33" s="1"/>
      <c r="E33" s="1"/>
      <c r="F33" s="133"/>
    </row>
  </sheetData>
  <sheetProtection/>
  <mergeCells count="32">
    <mergeCell ref="B32:B33"/>
    <mergeCell ref="F32:F33"/>
    <mergeCell ref="A14:A33"/>
    <mergeCell ref="B1:E1"/>
    <mergeCell ref="B14:B15"/>
    <mergeCell ref="F14:F15"/>
    <mergeCell ref="B16:B17"/>
    <mergeCell ref="F16:F17"/>
    <mergeCell ref="B18:B19"/>
    <mergeCell ref="B30:B31"/>
    <mergeCell ref="D8:E8"/>
    <mergeCell ref="F18:F19"/>
    <mergeCell ref="B20:B21"/>
    <mergeCell ref="F20:F21"/>
    <mergeCell ref="F8:F9"/>
    <mergeCell ref="F10:F11"/>
    <mergeCell ref="F12:F13"/>
    <mergeCell ref="B22:B23"/>
    <mergeCell ref="F22:F23"/>
    <mergeCell ref="B24:B25"/>
    <mergeCell ref="F24:F25"/>
    <mergeCell ref="F30:F31"/>
    <mergeCell ref="B26:B27"/>
    <mergeCell ref="F26:F27"/>
    <mergeCell ref="B28:B29"/>
    <mergeCell ref="F28:F29"/>
    <mergeCell ref="A8:A9"/>
    <mergeCell ref="C8:C9"/>
    <mergeCell ref="B8:B9"/>
    <mergeCell ref="A10:A13"/>
    <mergeCell ref="B10:B11"/>
    <mergeCell ref="B12:B13"/>
  </mergeCells>
  <printOptions/>
  <pageMargins left="0.984251968503937" right="0.3937007874015748" top="0.7874015748031497" bottom="0.5905511811023623" header="0.5118110236220472" footer="0.5118110236220472"/>
  <pageSetup horizontalDpi="100" verticalDpi="1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9.125" style="21" customWidth="1"/>
    <col min="2" max="2" width="9.625" style="21" customWidth="1"/>
    <col min="3" max="16384" width="9.125" style="21" customWidth="1"/>
  </cols>
  <sheetData>
    <row r="2" spans="2:13" ht="15.75">
      <c r="B2" s="12" t="s">
        <v>74</v>
      </c>
      <c r="C2"/>
      <c r="D2"/>
      <c r="E2"/>
      <c r="F2"/>
      <c r="G2"/>
      <c r="H2"/>
      <c r="I2"/>
      <c r="J2"/>
      <c r="K2"/>
      <c r="L2"/>
      <c r="M2"/>
    </row>
    <row r="3" spans="1:13" ht="16.5" thickBot="1">
      <c r="A3" s="19"/>
      <c r="B3"/>
      <c r="C3"/>
      <c r="D3"/>
      <c r="E3"/>
      <c r="F3"/>
      <c r="G3"/>
      <c r="H3"/>
      <c r="I3"/>
      <c r="J3"/>
      <c r="K3"/>
      <c r="L3"/>
      <c r="M3"/>
    </row>
    <row r="4" spans="1:13" ht="28.5" customHeight="1">
      <c r="A4" s="139" t="s">
        <v>75</v>
      </c>
      <c r="B4" s="140"/>
      <c r="C4" s="139" t="s">
        <v>77</v>
      </c>
      <c r="D4" s="143"/>
      <c r="E4" s="143"/>
      <c r="F4" s="143"/>
      <c r="G4" s="143"/>
      <c r="H4" s="143"/>
      <c r="I4" s="143"/>
      <c r="J4" s="143"/>
      <c r="K4" s="143"/>
      <c r="L4" s="143"/>
      <c r="M4" s="140"/>
    </row>
    <row r="5" spans="1:13" ht="28.5" customHeight="1" thickBot="1">
      <c r="A5" s="141" t="s">
        <v>76</v>
      </c>
      <c r="B5" s="142"/>
      <c r="C5" s="141"/>
      <c r="D5" s="144"/>
      <c r="E5" s="144"/>
      <c r="F5" s="144"/>
      <c r="G5" s="144"/>
      <c r="H5" s="144"/>
      <c r="I5" s="144"/>
      <c r="J5" s="144"/>
      <c r="K5" s="144"/>
      <c r="L5" s="144"/>
      <c r="M5" s="142"/>
    </row>
    <row r="6" spans="1:13" ht="25.5" customHeight="1" thickBot="1">
      <c r="A6" s="56" t="s">
        <v>78</v>
      </c>
      <c r="B6" s="57" t="s">
        <v>79</v>
      </c>
      <c r="C6" s="57">
        <v>15</v>
      </c>
      <c r="D6" s="57">
        <v>16</v>
      </c>
      <c r="E6" s="57">
        <v>17</v>
      </c>
      <c r="F6" s="57">
        <v>18</v>
      </c>
      <c r="G6" s="57">
        <v>19</v>
      </c>
      <c r="H6" s="57">
        <v>20</v>
      </c>
      <c r="I6" s="57">
        <v>21</v>
      </c>
      <c r="J6" s="57">
        <v>22</v>
      </c>
      <c r="K6" s="57">
        <v>23</v>
      </c>
      <c r="L6" s="57">
        <v>24</v>
      </c>
      <c r="M6" s="57">
        <v>25</v>
      </c>
    </row>
    <row r="7" spans="1:13" ht="28.5" customHeight="1" thickBot="1">
      <c r="A7" s="56">
        <v>82.66</v>
      </c>
      <c r="B7" s="57">
        <v>620</v>
      </c>
      <c r="C7" s="58">
        <v>1.00186</v>
      </c>
      <c r="D7" s="57">
        <v>1.00201</v>
      </c>
      <c r="E7" s="57">
        <v>1.00215</v>
      </c>
      <c r="F7" s="57">
        <v>1.00232</v>
      </c>
      <c r="G7" s="57">
        <v>1.00249</v>
      </c>
      <c r="H7" s="57">
        <v>1.00267</v>
      </c>
      <c r="I7" s="57">
        <v>1.00287</v>
      </c>
      <c r="J7" s="57">
        <v>1.00307</v>
      </c>
      <c r="K7" s="57">
        <v>1.00328</v>
      </c>
      <c r="L7" s="57">
        <v>1.00351</v>
      </c>
      <c r="M7" s="57">
        <v>1.00375</v>
      </c>
    </row>
    <row r="8" spans="1:13" ht="28.5" customHeight="1" thickBot="1">
      <c r="A8" s="56">
        <v>85.33</v>
      </c>
      <c r="B8" s="57">
        <v>640</v>
      </c>
      <c r="C8" s="57">
        <v>1.0019</v>
      </c>
      <c r="D8" s="57">
        <v>1.00203</v>
      </c>
      <c r="E8" s="57">
        <v>1.00218</v>
      </c>
      <c r="F8" s="57">
        <v>1.00234</v>
      </c>
      <c r="G8" s="57">
        <v>1.00251</v>
      </c>
      <c r="H8" s="57">
        <v>1.0027</v>
      </c>
      <c r="I8" s="57">
        <v>1.00289</v>
      </c>
      <c r="J8" s="57">
        <v>1.0031</v>
      </c>
      <c r="K8" s="57">
        <v>1.00331</v>
      </c>
      <c r="L8" s="57">
        <v>1.00354</v>
      </c>
      <c r="M8" s="57">
        <v>1.00378</v>
      </c>
    </row>
    <row r="9" spans="1:13" ht="28.5" customHeight="1" thickBot="1">
      <c r="A9" s="56">
        <v>87.99</v>
      </c>
      <c r="B9" s="57">
        <v>660</v>
      </c>
      <c r="C9" s="57">
        <v>1.00192</v>
      </c>
      <c r="D9" s="57">
        <v>1.00206</v>
      </c>
      <c r="E9" s="57">
        <v>1.00221</v>
      </c>
      <c r="F9" s="57">
        <v>1.00237</v>
      </c>
      <c r="G9" s="57">
        <v>1.00254</v>
      </c>
      <c r="H9" s="57">
        <v>1.00272</v>
      </c>
      <c r="I9" s="57">
        <v>1.00292</v>
      </c>
      <c r="J9" s="57">
        <v>1.00312</v>
      </c>
      <c r="K9" s="57">
        <v>1.00334</v>
      </c>
      <c r="L9" s="57">
        <v>1.00357</v>
      </c>
      <c r="M9" s="57">
        <v>1.0038</v>
      </c>
    </row>
    <row r="10" spans="1:13" ht="28.5" customHeight="1" thickBot="1">
      <c r="A10" s="56">
        <v>90.66</v>
      </c>
      <c r="B10" s="57">
        <v>680</v>
      </c>
      <c r="C10" s="57">
        <v>1.00195</v>
      </c>
      <c r="D10" s="57">
        <v>1.00209</v>
      </c>
      <c r="E10" s="57">
        <v>1.00224</v>
      </c>
      <c r="F10" s="57">
        <v>1.0024</v>
      </c>
      <c r="G10" s="57">
        <v>1.00257</v>
      </c>
      <c r="H10" s="57">
        <v>1.00275</v>
      </c>
      <c r="I10" s="57">
        <v>1.00295</v>
      </c>
      <c r="J10" s="57">
        <v>1.00316</v>
      </c>
      <c r="K10" s="57">
        <v>1.00337</v>
      </c>
      <c r="L10" s="57">
        <v>1.00359</v>
      </c>
      <c r="M10" s="57">
        <v>1.00383</v>
      </c>
    </row>
    <row r="11" spans="1:13" ht="28.5" customHeight="1" thickBot="1">
      <c r="A11" s="56">
        <v>93.33</v>
      </c>
      <c r="B11" s="57">
        <v>700</v>
      </c>
      <c r="C11" s="57">
        <v>1.00198</v>
      </c>
      <c r="D11" s="57">
        <v>1.00211</v>
      </c>
      <c r="E11" s="57">
        <v>1.00226</v>
      </c>
      <c r="F11" s="57">
        <v>1.00243</v>
      </c>
      <c r="G11" s="57">
        <v>1.00259</v>
      </c>
      <c r="H11" s="57">
        <v>1.00278</v>
      </c>
      <c r="I11" s="57">
        <v>1.00298</v>
      </c>
      <c r="J11" s="57">
        <v>1.00318</v>
      </c>
      <c r="K11" s="57">
        <v>1.0034</v>
      </c>
      <c r="L11" s="57">
        <v>1.00362</v>
      </c>
      <c r="M11" s="57">
        <v>1.00386</v>
      </c>
    </row>
    <row r="12" spans="1:13" ht="28.5" customHeight="1" thickBot="1">
      <c r="A12" s="56">
        <v>95.99</v>
      </c>
      <c r="B12" s="57">
        <v>720</v>
      </c>
      <c r="C12" s="57">
        <v>1.002</v>
      </c>
      <c r="D12" s="57">
        <v>1.00215</v>
      </c>
      <c r="E12" s="57">
        <v>1.00229</v>
      </c>
      <c r="F12" s="57">
        <v>1.00246</v>
      </c>
      <c r="G12" s="57">
        <v>1.00262</v>
      </c>
      <c r="H12" s="57">
        <v>1.00281</v>
      </c>
      <c r="I12" s="57">
        <v>1.00301</v>
      </c>
      <c r="J12" s="57">
        <v>1.00321</v>
      </c>
      <c r="K12" s="57">
        <v>1.00342</v>
      </c>
      <c r="L12" s="57">
        <v>1.00365</v>
      </c>
      <c r="M12" s="57">
        <v>1.00389</v>
      </c>
    </row>
    <row r="13" spans="1:13" ht="28.5" customHeight="1" thickBot="1">
      <c r="A13" s="56">
        <v>98.66</v>
      </c>
      <c r="B13" s="57">
        <v>740</v>
      </c>
      <c r="C13" s="57">
        <v>1.00204</v>
      </c>
      <c r="D13" s="57">
        <v>1.00217</v>
      </c>
      <c r="E13" s="57">
        <v>1.00232</v>
      </c>
      <c r="F13" s="57">
        <v>1.00248</v>
      </c>
      <c r="G13" s="57">
        <v>1.00266</v>
      </c>
      <c r="H13" s="57">
        <v>1.00284</v>
      </c>
      <c r="I13" s="57">
        <v>1.00303</v>
      </c>
      <c r="J13" s="57">
        <v>1.00324</v>
      </c>
      <c r="K13" s="57">
        <v>1.00345</v>
      </c>
      <c r="L13" s="57">
        <v>1.00367</v>
      </c>
      <c r="M13" s="57">
        <v>1.00391</v>
      </c>
    </row>
    <row r="14" spans="1:13" ht="28.5" customHeight="1" thickBot="1">
      <c r="A14" s="56">
        <v>101.32</v>
      </c>
      <c r="B14" s="57">
        <v>760</v>
      </c>
      <c r="C14" s="57">
        <v>1.00206</v>
      </c>
      <c r="D14" s="57">
        <v>1.0022</v>
      </c>
      <c r="E14" s="57">
        <v>1.00235</v>
      </c>
      <c r="F14" s="57">
        <v>1.00251</v>
      </c>
      <c r="G14" s="57">
        <v>1.00268</v>
      </c>
      <c r="H14" s="57">
        <v>1.00286</v>
      </c>
      <c r="I14" s="57">
        <v>1.00306</v>
      </c>
      <c r="J14" s="57">
        <v>1.00326</v>
      </c>
      <c r="K14" s="57">
        <v>1.00348</v>
      </c>
      <c r="L14" s="57">
        <v>1.0037</v>
      </c>
      <c r="M14" s="57">
        <v>1.00393</v>
      </c>
    </row>
    <row r="15" spans="1:13" ht="28.5" customHeight="1" thickBot="1">
      <c r="A15" s="56">
        <v>103.99</v>
      </c>
      <c r="B15" s="57">
        <v>780</v>
      </c>
      <c r="C15" s="57">
        <v>1.00209</v>
      </c>
      <c r="D15" s="57">
        <v>1.00223</v>
      </c>
      <c r="E15" s="57">
        <v>1.00238</v>
      </c>
      <c r="F15" s="57">
        <v>1.00254</v>
      </c>
      <c r="G15" s="57">
        <v>1.00271</v>
      </c>
      <c r="H15" s="57">
        <v>1.00289</v>
      </c>
      <c r="I15" s="57">
        <v>1.00309</v>
      </c>
      <c r="J15" s="57">
        <v>1.00329</v>
      </c>
      <c r="K15" s="57">
        <v>1.0035</v>
      </c>
      <c r="L15" s="57">
        <v>1.00373</v>
      </c>
      <c r="M15" s="57">
        <v>1.00397</v>
      </c>
    </row>
    <row r="16" spans="1:13" ht="28.5" customHeight="1" thickBot="1">
      <c r="A16" s="56">
        <v>106.66</v>
      </c>
      <c r="B16" s="57">
        <v>800</v>
      </c>
      <c r="C16" s="57">
        <v>1.00212</v>
      </c>
      <c r="D16" s="57">
        <v>1.00226</v>
      </c>
      <c r="E16" s="57">
        <v>1.0024</v>
      </c>
      <c r="F16" s="57">
        <v>1.00257</v>
      </c>
      <c r="G16" s="57">
        <v>1.00273</v>
      </c>
      <c r="H16" s="57">
        <v>1.00292</v>
      </c>
      <c r="I16" s="57">
        <v>1.00311</v>
      </c>
      <c r="J16" s="57">
        <v>1.00331</v>
      </c>
      <c r="K16" s="57">
        <v>1.00353</v>
      </c>
      <c r="L16" s="57">
        <v>1.00375</v>
      </c>
      <c r="M16" s="57">
        <v>1.00399</v>
      </c>
    </row>
    <row r="17" spans="1:13" ht="15.75">
      <c r="A17" s="12"/>
      <c r="B17"/>
      <c r="C17"/>
      <c r="D17"/>
      <c r="E17"/>
      <c r="F17"/>
      <c r="G17"/>
      <c r="H17"/>
      <c r="I17"/>
      <c r="J17"/>
      <c r="K17"/>
      <c r="L17"/>
      <c r="M17"/>
    </row>
  </sheetData>
  <sheetProtection/>
  <mergeCells count="3">
    <mergeCell ref="A4:B4"/>
    <mergeCell ref="A5:B5"/>
    <mergeCell ref="C4:M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I21"/>
  <sheetViews>
    <sheetView zoomScalePageLayoutView="0" workbookViewId="0" topLeftCell="A1">
      <selection activeCell="D13" sqref="D13"/>
    </sheetView>
  </sheetViews>
  <sheetFormatPr defaultColWidth="9.00390625" defaultRowHeight="12.75"/>
  <cols>
    <col min="2" max="2" width="15.00390625" style="0" customWidth="1"/>
    <col min="3" max="3" width="10.125" style="0" customWidth="1"/>
    <col min="4" max="4" width="11.25390625" style="0" customWidth="1"/>
    <col min="5" max="5" width="14.00390625" style="0" customWidth="1"/>
    <col min="6" max="9" width="10.25390625" style="0" customWidth="1"/>
  </cols>
  <sheetData>
    <row r="1" ht="30" customHeight="1">
      <c r="A1" s="13" t="s">
        <v>28</v>
      </c>
    </row>
    <row r="2" ht="30" customHeight="1">
      <c r="A2" s="12"/>
    </row>
    <row r="3" spans="1:6" ht="27.75" customHeight="1">
      <c r="A3" s="14"/>
      <c r="B3" s="130" t="s">
        <v>52</v>
      </c>
      <c r="C3" s="130" t="s">
        <v>14</v>
      </c>
      <c r="D3" s="130"/>
      <c r="E3" s="130"/>
      <c r="F3" s="130"/>
    </row>
    <row r="4" spans="1:6" ht="32.25" customHeight="1">
      <c r="A4" s="14"/>
      <c r="B4" s="130"/>
      <c r="C4" s="130" t="s">
        <v>9</v>
      </c>
      <c r="D4" s="130"/>
      <c r="E4" s="130" t="s">
        <v>35</v>
      </c>
      <c r="F4" s="130"/>
    </row>
    <row r="5" spans="1:6" ht="19.5" customHeight="1">
      <c r="A5" s="14"/>
      <c r="B5" s="130"/>
      <c r="C5" s="3" t="s">
        <v>6</v>
      </c>
      <c r="D5" s="3" t="s">
        <v>7</v>
      </c>
      <c r="E5" s="3" t="s">
        <v>6</v>
      </c>
      <c r="F5" s="3" t="s">
        <v>7</v>
      </c>
    </row>
    <row r="6" spans="1:6" ht="19.5" customHeight="1">
      <c r="A6" s="14"/>
      <c r="B6" s="3">
        <v>1</v>
      </c>
      <c r="C6" s="3">
        <v>0.008</v>
      </c>
      <c r="D6" s="3">
        <v>0.015</v>
      </c>
      <c r="E6" s="3">
        <v>0.006</v>
      </c>
      <c r="F6" s="3">
        <v>0.01</v>
      </c>
    </row>
    <row r="7" spans="1:6" ht="19.5" customHeight="1">
      <c r="A7" s="14"/>
      <c r="B7" s="3">
        <v>2</v>
      </c>
      <c r="C7" s="3">
        <v>0.01</v>
      </c>
      <c r="D7" s="3">
        <v>0.02</v>
      </c>
      <c r="E7" s="3">
        <v>0.01</v>
      </c>
      <c r="F7" s="3">
        <v>0.02</v>
      </c>
    </row>
    <row r="8" spans="1:6" ht="19.5" customHeight="1">
      <c r="A8" s="14"/>
      <c r="B8" s="3">
        <v>5</v>
      </c>
      <c r="C8" s="3">
        <v>0.015</v>
      </c>
      <c r="D8" s="3">
        <v>0.03</v>
      </c>
      <c r="E8" s="3">
        <v>0.03</v>
      </c>
      <c r="F8" s="3">
        <v>0.05</v>
      </c>
    </row>
    <row r="9" spans="1:6" ht="19.5" customHeight="1">
      <c r="A9" s="14"/>
      <c r="B9" s="3">
        <v>10</v>
      </c>
      <c r="C9" s="3">
        <v>0.02</v>
      </c>
      <c r="D9" s="3">
        <v>0.04</v>
      </c>
      <c r="E9" s="3">
        <v>0.05</v>
      </c>
      <c r="F9" s="3">
        <v>0.1</v>
      </c>
    </row>
    <row r="10" spans="1:6" ht="19.5" customHeight="1">
      <c r="A10" s="14"/>
      <c r="B10" s="3">
        <v>20</v>
      </c>
      <c r="C10" s="3">
        <v>0.03</v>
      </c>
      <c r="D10" s="3">
        <v>0.06</v>
      </c>
      <c r="E10" s="3" t="s">
        <v>8</v>
      </c>
      <c r="F10" s="3" t="s">
        <v>8</v>
      </c>
    </row>
    <row r="11" spans="1:6" ht="19.5" customHeight="1">
      <c r="A11" s="14"/>
      <c r="B11" s="3">
        <v>25</v>
      </c>
      <c r="C11" s="3">
        <v>0.03</v>
      </c>
      <c r="D11" s="3">
        <v>0.06</v>
      </c>
      <c r="E11" s="22">
        <v>0.1</v>
      </c>
      <c r="F11" s="22">
        <v>0.2</v>
      </c>
    </row>
    <row r="12" spans="1:6" ht="19.5" customHeight="1">
      <c r="A12" s="14"/>
      <c r="B12" s="3">
        <v>50</v>
      </c>
      <c r="C12" s="3">
        <v>0.05</v>
      </c>
      <c r="D12" s="3">
        <v>0.1</v>
      </c>
      <c r="E12" s="3" t="s">
        <v>8</v>
      </c>
      <c r="F12" s="3" t="s">
        <v>8</v>
      </c>
    </row>
    <row r="13" spans="1:6" ht="19.5" customHeight="1">
      <c r="A13" s="14"/>
      <c r="B13" s="3">
        <v>100</v>
      </c>
      <c r="C13" s="3">
        <v>0.08</v>
      </c>
      <c r="D13" s="3">
        <v>0.15</v>
      </c>
      <c r="E13" s="3" t="s">
        <v>8</v>
      </c>
      <c r="F13" s="3" t="s">
        <v>8</v>
      </c>
    </row>
    <row r="14" spans="1:6" ht="19.5" customHeight="1">
      <c r="A14" s="14"/>
      <c r="B14" s="3">
        <v>200</v>
      </c>
      <c r="C14" s="3">
        <v>0.1</v>
      </c>
      <c r="D14" s="3">
        <v>0.02</v>
      </c>
      <c r="E14" s="3" t="s">
        <v>8</v>
      </c>
      <c r="F14" s="3" t="s">
        <v>8</v>
      </c>
    </row>
    <row r="15" spans="1:6" ht="19.5" customHeight="1">
      <c r="A15" s="14"/>
      <c r="B15" s="19" t="s">
        <v>30</v>
      </c>
      <c r="C15" s="12" t="s">
        <v>29</v>
      </c>
      <c r="D15" s="14"/>
      <c r="E15" s="14"/>
      <c r="F15" s="14"/>
    </row>
    <row r="16" spans="1:6" ht="19.5" customHeight="1">
      <c r="A16" s="14"/>
      <c r="B16" s="19" t="s">
        <v>31</v>
      </c>
      <c r="C16" s="12" t="s">
        <v>32</v>
      </c>
      <c r="D16" s="14"/>
      <c r="E16" s="14"/>
      <c r="F16" s="14"/>
    </row>
    <row r="17" spans="1:6" ht="19.5" customHeight="1">
      <c r="A17" s="14"/>
      <c r="B17" s="14"/>
      <c r="C17" s="12" t="s">
        <v>33</v>
      </c>
      <c r="D17" s="14"/>
      <c r="E17" s="14"/>
      <c r="F17" s="14"/>
    </row>
    <row r="18" spans="1:6" ht="19.5" customHeight="1">
      <c r="A18" s="14"/>
      <c r="B18" s="15" t="s">
        <v>48</v>
      </c>
      <c r="C18" s="14"/>
      <c r="D18" s="14"/>
      <c r="E18" s="14"/>
      <c r="F18" s="14"/>
    </row>
    <row r="19" spans="1:6" ht="19.5" customHeight="1">
      <c r="A19" s="14"/>
      <c r="B19" s="15" t="s">
        <v>49</v>
      </c>
      <c r="C19" s="14"/>
      <c r="D19" s="14"/>
      <c r="E19" s="14"/>
      <c r="F19" s="14"/>
    </row>
    <row r="20" spans="1:7" ht="19.5" customHeight="1">
      <c r="A20" s="14"/>
      <c r="B20" s="16" t="s">
        <v>50</v>
      </c>
      <c r="C20" s="17"/>
      <c r="D20" s="17"/>
      <c r="E20" s="17"/>
      <c r="F20" s="17"/>
      <c r="G20" s="11"/>
    </row>
    <row r="21" spans="1:9" ht="21" customHeight="1">
      <c r="A21" s="14"/>
      <c r="B21" s="14"/>
      <c r="C21" s="14"/>
      <c r="D21" s="14"/>
      <c r="E21" s="15" t="s">
        <v>51</v>
      </c>
      <c r="F21" s="14"/>
      <c r="G21" s="14"/>
      <c r="H21" s="14"/>
      <c r="I21" s="14"/>
    </row>
  </sheetData>
  <sheetProtection/>
  <mergeCells count="4">
    <mergeCell ref="C4:D4"/>
    <mergeCell ref="B3:B5"/>
    <mergeCell ref="C3:F3"/>
    <mergeCell ref="E4:F4"/>
  </mergeCells>
  <printOptions/>
  <pageMargins left="0.5511811023622047" right="0.35433070866141736" top="0.7874015748031497" bottom="0.5905511811023623" header="0.5118110236220472" footer="0.5118110236220472"/>
  <pageSetup horizontalDpi="100" verticalDpi="1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S3" sqref="S3"/>
    </sheetView>
  </sheetViews>
  <sheetFormatPr defaultColWidth="9.00390625" defaultRowHeight="12.75"/>
  <cols>
    <col min="1" max="1" width="5.875" style="0" customWidth="1"/>
    <col min="2" max="2" width="4.25390625" style="0" customWidth="1"/>
    <col min="3" max="3" width="7.625" style="0" customWidth="1"/>
    <col min="4" max="4" width="8.00390625" style="0" customWidth="1"/>
    <col min="5" max="5" width="9.00390625" style="0" customWidth="1"/>
    <col min="6" max="6" width="8.00390625" style="0" customWidth="1"/>
    <col min="7" max="7" width="7.75390625" style="0" customWidth="1"/>
    <col min="8" max="8" width="8.125" style="0" customWidth="1"/>
    <col min="9" max="9" width="7.375" style="0" customWidth="1"/>
    <col min="10" max="10" width="7.25390625" style="0" customWidth="1"/>
    <col min="11" max="11" width="7.125" style="0" customWidth="1"/>
    <col min="12" max="12" width="9.375" style="0" customWidth="1"/>
  </cols>
  <sheetData>
    <row r="1" spans="1:12" s="4" customFormat="1" ht="51.75" customHeight="1">
      <c r="A1" s="68"/>
      <c r="B1" s="108"/>
      <c r="C1" s="109"/>
      <c r="D1" s="110" t="s">
        <v>84</v>
      </c>
      <c r="E1" s="111"/>
      <c r="F1" s="111"/>
      <c r="G1" s="111"/>
      <c r="H1" s="111"/>
      <c r="I1" s="111"/>
      <c r="J1" s="112"/>
      <c r="K1" s="184" t="s">
        <v>90</v>
      </c>
      <c r="L1" s="114"/>
    </row>
    <row r="2" spans="1:12" ht="47.25" customHeight="1">
      <c r="A2" s="178" t="s">
        <v>59</v>
      </c>
      <c r="B2" s="179"/>
      <c r="C2" s="180"/>
      <c r="D2" s="175" t="s">
        <v>82</v>
      </c>
      <c r="E2" s="176"/>
      <c r="F2" s="176"/>
      <c r="G2" s="176"/>
      <c r="H2" s="176"/>
      <c r="I2" s="176"/>
      <c r="J2" s="176"/>
      <c r="K2" s="176"/>
      <c r="L2" s="177"/>
    </row>
    <row r="3" spans="1:12" ht="25.5" customHeight="1" thickBot="1">
      <c r="A3" s="23" t="s">
        <v>60</v>
      </c>
      <c r="B3" s="187">
        <v>42950</v>
      </c>
      <c r="C3" s="101"/>
      <c r="D3" s="188"/>
      <c r="E3" s="181" t="s">
        <v>53</v>
      </c>
      <c r="F3" s="182"/>
      <c r="G3" s="181" t="s">
        <v>91</v>
      </c>
      <c r="H3" s="183"/>
      <c r="I3" s="65" t="s">
        <v>86</v>
      </c>
      <c r="J3" s="63"/>
      <c r="K3" s="63"/>
      <c r="L3" s="64"/>
    </row>
    <row r="4" spans="1:9" ht="25.5" customHeight="1" thickBot="1">
      <c r="A4" s="173" t="s">
        <v>85</v>
      </c>
      <c r="B4" s="174"/>
      <c r="C4" s="69">
        <v>24</v>
      </c>
      <c r="D4" s="62" t="s">
        <v>62</v>
      </c>
      <c r="E4" s="70"/>
      <c r="F4" s="71">
        <v>760</v>
      </c>
      <c r="G4" s="72" t="s">
        <v>63</v>
      </c>
      <c r="H4" s="185">
        <v>1.0037</v>
      </c>
      <c r="I4" s="186"/>
    </row>
    <row r="5" spans="1:12" ht="38.25" customHeight="1">
      <c r="A5" s="170" t="s">
        <v>64</v>
      </c>
      <c r="B5" s="87" t="s">
        <v>1</v>
      </c>
      <c r="C5" s="171" t="s">
        <v>56</v>
      </c>
      <c r="D5" s="172"/>
      <c r="E5" s="87" t="s">
        <v>25</v>
      </c>
      <c r="F5" s="189" t="s">
        <v>80</v>
      </c>
      <c r="G5" s="189" t="s">
        <v>81</v>
      </c>
      <c r="H5" s="87" t="s">
        <v>21</v>
      </c>
      <c r="I5" s="87" t="s">
        <v>2</v>
      </c>
      <c r="J5" s="87" t="s">
        <v>54</v>
      </c>
      <c r="K5" s="87" t="s">
        <v>22</v>
      </c>
      <c r="L5" s="89" t="s">
        <v>20</v>
      </c>
    </row>
    <row r="6" spans="1:12" ht="39" customHeight="1" thickBot="1">
      <c r="A6" s="98"/>
      <c r="B6" s="88"/>
      <c r="C6" s="20" t="s">
        <v>3</v>
      </c>
      <c r="D6" s="20" t="s">
        <v>4</v>
      </c>
      <c r="E6" s="88"/>
      <c r="F6" s="190"/>
      <c r="G6" s="190"/>
      <c r="H6" s="88"/>
      <c r="I6" s="88"/>
      <c r="J6" s="88"/>
      <c r="K6" s="88"/>
      <c r="L6" s="90"/>
    </row>
    <row r="7" spans="1:12" ht="15.75" thickBot="1">
      <c r="A7" s="157" t="s">
        <v>0</v>
      </c>
      <c r="B7" s="158"/>
      <c r="C7" s="158"/>
      <c r="D7" s="158"/>
      <c r="E7" s="158"/>
      <c r="F7" s="158"/>
      <c r="G7" s="165" t="s">
        <v>5</v>
      </c>
      <c r="H7" s="166"/>
      <c r="I7" s="166"/>
      <c r="J7" s="166"/>
      <c r="K7" s="166"/>
      <c r="L7" s="167"/>
    </row>
    <row r="8" spans="1:14" ht="18" customHeight="1">
      <c r="A8" s="153">
        <v>1</v>
      </c>
      <c r="B8" s="77">
        <v>1</v>
      </c>
      <c r="C8" s="77" t="s">
        <v>13</v>
      </c>
      <c r="D8" s="77" t="s">
        <v>13</v>
      </c>
      <c r="E8" s="78">
        <v>9.9458</v>
      </c>
      <c r="F8" s="79">
        <f>$H$4*E8</f>
        <v>9.982599460000001</v>
      </c>
      <c r="G8" s="155">
        <f>AVERAGE(F8:F9)</f>
        <v>9.991632760000002</v>
      </c>
      <c r="H8" s="149">
        <v>10</v>
      </c>
      <c r="I8" s="155">
        <f>ABS($H$8-G8)</f>
        <v>0.008367239999998333</v>
      </c>
      <c r="J8" s="145">
        <v>0.04</v>
      </c>
      <c r="K8" s="146" t="str">
        <f>IF(I8&gt;$J$8,"неуд","удовл")</f>
        <v>удовл</v>
      </c>
      <c r="L8" s="148"/>
      <c r="N8" s="73"/>
    </row>
    <row r="9" spans="1:15" ht="18" customHeight="1" thickBot="1">
      <c r="A9" s="154"/>
      <c r="B9" s="5">
        <v>2</v>
      </c>
      <c r="C9" s="5" t="s">
        <v>13</v>
      </c>
      <c r="D9" s="5" t="s">
        <v>13</v>
      </c>
      <c r="E9" s="76">
        <v>9.9638</v>
      </c>
      <c r="F9" s="66">
        <f>$H$4*E9</f>
        <v>10.000666060000002</v>
      </c>
      <c r="G9" s="156"/>
      <c r="H9" s="150"/>
      <c r="I9" s="156"/>
      <c r="J9" s="83"/>
      <c r="K9" s="147"/>
      <c r="L9" s="85"/>
      <c r="N9" s="73"/>
      <c r="O9" s="73"/>
    </row>
    <row r="10" spans="1:15" ht="18" customHeight="1">
      <c r="A10" s="163">
        <v>2</v>
      </c>
      <c r="B10" s="11"/>
      <c r="C10" s="6" t="s">
        <v>13</v>
      </c>
      <c r="D10" s="6" t="s">
        <v>13</v>
      </c>
      <c r="E10" s="75">
        <v>9.9758</v>
      </c>
      <c r="F10" s="66">
        <f>$H$4*E10</f>
        <v>10.01271046</v>
      </c>
      <c r="G10" s="164">
        <f>AVERAGE(F10:F11)</f>
        <v>9.991432020000001</v>
      </c>
      <c r="H10" s="150"/>
      <c r="I10" s="164">
        <f>ABS($H$8-G10)</f>
        <v>0.008567979999998698</v>
      </c>
      <c r="J10" s="82">
        <v>0.04</v>
      </c>
      <c r="K10" s="152" t="str">
        <f>IF(I10&gt;$J$8,"неуд","удовл")</f>
        <v>удовл</v>
      </c>
      <c r="L10" s="84"/>
      <c r="N10" s="73"/>
      <c r="O10" s="73"/>
    </row>
    <row r="11" spans="1:15" ht="18" customHeight="1" thickBot="1">
      <c r="A11" s="154"/>
      <c r="B11" s="80"/>
      <c r="C11" s="5" t="s">
        <v>13</v>
      </c>
      <c r="D11" s="5" t="s">
        <v>13</v>
      </c>
      <c r="E11" s="76">
        <v>9.9334</v>
      </c>
      <c r="F11" s="67">
        <f>$H$4*E11</f>
        <v>9.970153580000002</v>
      </c>
      <c r="G11" s="156"/>
      <c r="H11" s="151"/>
      <c r="I11" s="156"/>
      <c r="J11" s="83"/>
      <c r="K11" s="147"/>
      <c r="L11" s="85"/>
      <c r="N11" s="73"/>
      <c r="O11" s="73"/>
    </row>
    <row r="12" spans="1:15" ht="18" customHeight="1" thickBot="1">
      <c r="A12" s="157" t="s">
        <v>0</v>
      </c>
      <c r="B12" s="158"/>
      <c r="C12" s="158"/>
      <c r="D12" s="158"/>
      <c r="E12" s="158"/>
      <c r="F12" s="158"/>
      <c r="G12" s="165" t="s">
        <v>11</v>
      </c>
      <c r="H12" s="166"/>
      <c r="I12" s="166"/>
      <c r="J12" s="166"/>
      <c r="K12" s="166"/>
      <c r="L12" s="167"/>
      <c r="N12" s="73"/>
      <c r="O12" s="73"/>
    </row>
    <row r="13" spans="1:15" ht="18" customHeight="1">
      <c r="A13" s="153">
        <v>3</v>
      </c>
      <c r="B13" s="77">
        <v>1</v>
      </c>
      <c r="C13" s="77" t="s">
        <v>13</v>
      </c>
      <c r="D13" s="77" t="s">
        <v>13</v>
      </c>
      <c r="E13" s="78">
        <v>4.9519</v>
      </c>
      <c r="F13" s="79">
        <f>$H$4*E13</f>
        <v>4.97022203</v>
      </c>
      <c r="G13" s="155">
        <f>AVERAGE(F13:F14)</f>
        <v>4.97363461</v>
      </c>
      <c r="H13" s="149">
        <v>5</v>
      </c>
      <c r="I13" s="155">
        <f>ABS($H$13-G13)</f>
        <v>0.0263653899999996</v>
      </c>
      <c r="J13" s="145">
        <v>0.03</v>
      </c>
      <c r="K13" s="161" t="str">
        <f>IF(I13&gt;$J$13,"неуд","удовл")</f>
        <v>удовл</v>
      </c>
      <c r="L13" s="148"/>
      <c r="N13" s="73"/>
      <c r="O13" s="73"/>
    </row>
    <row r="14" spans="1:15" ht="18" customHeight="1" thickBot="1">
      <c r="A14" s="154"/>
      <c r="B14" s="5">
        <v>2</v>
      </c>
      <c r="C14" s="5" t="s">
        <v>13</v>
      </c>
      <c r="D14" s="5" t="s">
        <v>13</v>
      </c>
      <c r="E14" s="76">
        <v>4.9587</v>
      </c>
      <c r="F14" s="66">
        <f>$H$4*E14</f>
        <v>4.97704719</v>
      </c>
      <c r="G14" s="156"/>
      <c r="H14" s="150"/>
      <c r="I14" s="156"/>
      <c r="J14" s="83"/>
      <c r="K14" s="162"/>
      <c r="L14" s="85"/>
      <c r="N14" s="73"/>
      <c r="O14" s="73"/>
    </row>
    <row r="15" spans="1:15" ht="18" customHeight="1">
      <c r="A15" s="163">
        <v>4</v>
      </c>
      <c r="B15" s="6">
        <v>1</v>
      </c>
      <c r="C15" s="6" t="s">
        <v>13</v>
      </c>
      <c r="D15" s="6" t="s">
        <v>13</v>
      </c>
      <c r="E15" s="75">
        <v>4.9646</v>
      </c>
      <c r="F15" s="66">
        <f>$H$4*E15</f>
        <v>4.9829690200000005</v>
      </c>
      <c r="G15" s="164">
        <f>AVERAGE(F15:F16)</f>
        <v>4.975892935000001</v>
      </c>
      <c r="H15" s="150"/>
      <c r="I15" s="164">
        <f>ABS($H$13-G15)</f>
        <v>0.02410706499999904</v>
      </c>
      <c r="J15" s="82">
        <v>0.03</v>
      </c>
      <c r="K15" s="169" t="str">
        <f>IF(I15&gt;$J$13,"неуд","удовл")</f>
        <v>удовл</v>
      </c>
      <c r="L15" s="84"/>
      <c r="N15" s="73"/>
      <c r="O15" s="73"/>
    </row>
    <row r="16" spans="1:15" ht="18" customHeight="1" thickBot="1">
      <c r="A16" s="154"/>
      <c r="B16" s="5">
        <v>2</v>
      </c>
      <c r="C16" s="5" t="s">
        <v>13</v>
      </c>
      <c r="D16" s="5" t="s">
        <v>13</v>
      </c>
      <c r="E16" s="76">
        <v>4.9505</v>
      </c>
      <c r="F16" s="67">
        <f>$H$4*E16</f>
        <v>4.9688168500000005</v>
      </c>
      <c r="G16" s="156"/>
      <c r="H16" s="151"/>
      <c r="I16" s="156"/>
      <c r="J16" s="83"/>
      <c r="K16" s="162"/>
      <c r="L16" s="85"/>
      <c r="N16" s="73"/>
      <c r="O16" s="73"/>
    </row>
    <row r="17" spans="1:15" ht="18" customHeight="1" thickBot="1">
      <c r="A17" s="157" t="s">
        <v>0</v>
      </c>
      <c r="B17" s="158"/>
      <c r="C17" s="158"/>
      <c r="D17" s="158"/>
      <c r="E17" s="158"/>
      <c r="F17" s="158"/>
      <c r="G17" s="165" t="s">
        <v>12</v>
      </c>
      <c r="H17" s="166"/>
      <c r="I17" s="166"/>
      <c r="J17" s="166"/>
      <c r="K17" s="166"/>
      <c r="L17" s="167"/>
      <c r="N17" s="73"/>
      <c r="O17" s="73"/>
    </row>
    <row r="18" spans="1:15" ht="18" customHeight="1">
      <c r="A18" s="153">
        <v>5</v>
      </c>
      <c r="B18" s="77">
        <v>1</v>
      </c>
      <c r="C18" s="77" t="s">
        <v>13</v>
      </c>
      <c r="D18" s="77" t="s">
        <v>13</v>
      </c>
      <c r="E18" s="78">
        <v>19.8649</v>
      </c>
      <c r="F18" s="79">
        <f>$H$4*E18</f>
        <v>19.938400129999998</v>
      </c>
      <c r="G18" s="155">
        <f>AVERAGE(F18:F19)</f>
        <v>19.962288190000002</v>
      </c>
      <c r="H18" s="149">
        <v>20</v>
      </c>
      <c r="I18" s="149">
        <f>ABS($H$18-G18)</f>
        <v>0.03771180999999757</v>
      </c>
      <c r="J18" s="145">
        <v>0.06</v>
      </c>
      <c r="K18" s="161" t="str">
        <f>IF(I18&gt;$J$18,"неуд","удовл")</f>
        <v>удовл</v>
      </c>
      <c r="L18" s="148"/>
      <c r="N18" s="73"/>
      <c r="O18" s="73"/>
    </row>
    <row r="19" spans="1:15" ht="18" customHeight="1" thickBot="1">
      <c r="A19" s="154"/>
      <c r="B19" s="5">
        <v>2</v>
      </c>
      <c r="C19" s="5" t="s">
        <v>13</v>
      </c>
      <c r="D19" s="5" t="s">
        <v>13</v>
      </c>
      <c r="E19" s="76">
        <v>19.9125</v>
      </c>
      <c r="F19" s="66">
        <f>$H$4*E19</f>
        <v>19.986176250000003</v>
      </c>
      <c r="G19" s="156"/>
      <c r="H19" s="150"/>
      <c r="I19" s="151"/>
      <c r="J19" s="83"/>
      <c r="K19" s="162"/>
      <c r="L19" s="85"/>
      <c r="N19" s="73"/>
      <c r="O19" s="73"/>
    </row>
    <row r="20" spans="1:15" ht="18" customHeight="1">
      <c r="A20" s="163">
        <v>6</v>
      </c>
      <c r="B20" s="6">
        <v>1</v>
      </c>
      <c r="C20" s="6" t="s">
        <v>13</v>
      </c>
      <c r="D20" s="6" t="s">
        <v>13</v>
      </c>
      <c r="E20" s="75">
        <v>19.892</v>
      </c>
      <c r="F20" s="66">
        <f>$H$4*E20</f>
        <v>19.9656004</v>
      </c>
      <c r="G20" s="164">
        <f>AVERAGE(F20:F21)</f>
        <v>19.963442445</v>
      </c>
      <c r="H20" s="150"/>
      <c r="I20" s="168">
        <f>ABS($H$18-G20)</f>
        <v>0.036557555000001685</v>
      </c>
      <c r="J20" s="82">
        <v>0.06</v>
      </c>
      <c r="K20" s="152" t="str">
        <f>IF(I20&gt;$J$18,"неуд","удовл")</f>
        <v>удовл</v>
      </c>
      <c r="L20" s="84"/>
      <c r="N20" s="73"/>
      <c r="O20" s="73"/>
    </row>
    <row r="21" spans="1:15" ht="18" customHeight="1" thickBot="1">
      <c r="A21" s="154"/>
      <c r="B21" s="5">
        <v>2</v>
      </c>
      <c r="C21" s="5" t="s">
        <v>13</v>
      </c>
      <c r="D21" s="5" t="s">
        <v>13</v>
      </c>
      <c r="E21" s="76">
        <v>19.8877</v>
      </c>
      <c r="F21" s="67">
        <f>$H$4*E21</f>
        <v>19.96128449</v>
      </c>
      <c r="G21" s="156"/>
      <c r="H21" s="151"/>
      <c r="I21" s="151"/>
      <c r="J21" s="83"/>
      <c r="K21" s="147"/>
      <c r="L21" s="85"/>
      <c r="N21" s="73"/>
      <c r="O21" s="73"/>
    </row>
    <row r="22" spans="1:14" ht="18" customHeight="1" thickBot="1">
      <c r="A22" s="157" t="s">
        <v>0</v>
      </c>
      <c r="B22" s="158"/>
      <c r="C22" s="158"/>
      <c r="D22" s="158"/>
      <c r="E22" s="158"/>
      <c r="F22" s="158"/>
      <c r="G22" s="165" t="s">
        <v>46</v>
      </c>
      <c r="H22" s="166"/>
      <c r="I22" s="166"/>
      <c r="J22" s="166"/>
      <c r="K22" s="166"/>
      <c r="L22" s="167"/>
      <c r="N22" s="73"/>
    </row>
    <row r="23" spans="1:12" ht="18" customHeight="1">
      <c r="A23" s="153">
        <v>7</v>
      </c>
      <c r="B23" s="77">
        <v>1</v>
      </c>
      <c r="C23" s="77" t="s">
        <v>13</v>
      </c>
      <c r="D23" s="77" t="s">
        <v>13</v>
      </c>
      <c r="E23" s="78">
        <v>24.926</v>
      </c>
      <c r="F23" s="79">
        <f>$H$4*E23</f>
        <v>25.0182262</v>
      </c>
      <c r="G23" s="155">
        <f>AVERAGE(F23:F24)</f>
        <v>25.016670465</v>
      </c>
      <c r="H23" s="149">
        <v>25</v>
      </c>
      <c r="I23" s="155">
        <f>ABS($H$23-G23)</f>
        <v>0.01667046500000069</v>
      </c>
      <c r="J23" s="145">
        <v>0.06</v>
      </c>
      <c r="K23" s="146" t="str">
        <f>IF(I23&gt;$J$23,"неуд","удовл")</f>
        <v>удовл</v>
      </c>
      <c r="L23" s="148"/>
    </row>
    <row r="24" spans="1:12" ht="18" customHeight="1" thickBot="1">
      <c r="A24" s="154"/>
      <c r="B24" s="5">
        <v>2</v>
      </c>
      <c r="C24" s="5" t="s">
        <v>13</v>
      </c>
      <c r="D24" s="5" t="s">
        <v>13</v>
      </c>
      <c r="E24" s="76">
        <v>24.9229</v>
      </c>
      <c r="F24" s="66">
        <f>$H$4*E24</f>
        <v>25.01511473</v>
      </c>
      <c r="G24" s="156"/>
      <c r="H24" s="150"/>
      <c r="I24" s="156"/>
      <c r="J24" s="83"/>
      <c r="K24" s="147"/>
      <c r="L24" s="85"/>
    </row>
    <row r="25" spans="1:12" ht="18" customHeight="1">
      <c r="A25" s="163">
        <v>8</v>
      </c>
      <c r="B25" s="6">
        <v>3</v>
      </c>
      <c r="C25" s="6" t="s">
        <v>13</v>
      </c>
      <c r="D25" s="6" t="s">
        <v>13</v>
      </c>
      <c r="E25" s="75">
        <v>24.9564</v>
      </c>
      <c r="F25" s="66">
        <f>$H$4*E25</f>
        <v>25.04873868</v>
      </c>
      <c r="G25" s="164">
        <f>AVERAGE(F25:F26)</f>
        <v>25.055563839999998</v>
      </c>
      <c r="H25" s="150"/>
      <c r="I25" s="164">
        <f>ABS($H$23-G25)</f>
        <v>0.05556383999999781</v>
      </c>
      <c r="J25" s="82">
        <v>0.06</v>
      </c>
      <c r="K25" s="152" t="str">
        <f>IF(I25&gt;$J$23,"неуд","удовл")</f>
        <v>удовл</v>
      </c>
      <c r="L25" s="84"/>
    </row>
    <row r="26" spans="1:12" ht="18" customHeight="1" thickBot="1">
      <c r="A26" s="154"/>
      <c r="B26" s="5">
        <v>4</v>
      </c>
      <c r="C26" s="5" t="s">
        <v>13</v>
      </c>
      <c r="D26" s="5" t="s">
        <v>13</v>
      </c>
      <c r="E26" s="76">
        <v>24.97</v>
      </c>
      <c r="F26" s="67">
        <f>$H$4*E26</f>
        <v>25.062389</v>
      </c>
      <c r="G26" s="156"/>
      <c r="H26" s="151"/>
      <c r="I26" s="156"/>
      <c r="J26" s="83"/>
      <c r="K26" s="147"/>
      <c r="L26" s="85"/>
    </row>
    <row r="27" spans="1:15" ht="18" customHeight="1" thickBot="1">
      <c r="A27" s="157" t="s">
        <v>0</v>
      </c>
      <c r="B27" s="158"/>
      <c r="C27" s="158"/>
      <c r="D27" s="158"/>
      <c r="E27" s="158"/>
      <c r="F27" s="158"/>
      <c r="G27" s="159" t="s">
        <v>57</v>
      </c>
      <c r="H27" s="159"/>
      <c r="I27" s="159"/>
      <c r="J27" s="159"/>
      <c r="K27" s="159"/>
      <c r="L27" s="160"/>
      <c r="O27" s="73"/>
    </row>
    <row r="28" spans="1:15" ht="12.75" customHeight="1">
      <c r="A28" s="153">
        <v>9</v>
      </c>
      <c r="B28" s="77">
        <v>1</v>
      </c>
      <c r="C28" s="77" t="s">
        <v>13</v>
      </c>
      <c r="D28" s="77" t="s">
        <v>13</v>
      </c>
      <c r="E28" s="78">
        <v>49.771</v>
      </c>
      <c r="F28" s="79">
        <f>$H$4*E28</f>
        <v>49.9551527</v>
      </c>
      <c r="G28" s="155">
        <f>AVERAGE(F28:F29)</f>
        <v>49.936734805</v>
      </c>
      <c r="H28" s="149">
        <v>50</v>
      </c>
      <c r="I28" s="155">
        <f>ABS($H$28-G28)</f>
        <v>0.06326519499999961</v>
      </c>
      <c r="J28" s="145">
        <v>0.1</v>
      </c>
      <c r="K28" s="161" t="str">
        <f>IF(I28&gt;J28,"неуд","удовл")</f>
        <v>удовл</v>
      </c>
      <c r="L28" s="148"/>
      <c r="O28" s="73"/>
    </row>
    <row r="29" spans="1:15" ht="12.75" customHeight="1" thickBot="1">
      <c r="A29" s="154"/>
      <c r="B29" s="5">
        <v>2</v>
      </c>
      <c r="C29" s="5" t="s">
        <v>13</v>
      </c>
      <c r="D29" s="5" t="s">
        <v>13</v>
      </c>
      <c r="E29" s="76">
        <v>49.7343</v>
      </c>
      <c r="F29" s="66">
        <f>$H$4*E29</f>
        <v>49.91831691</v>
      </c>
      <c r="G29" s="156"/>
      <c r="H29" s="150"/>
      <c r="I29" s="156"/>
      <c r="J29" s="83"/>
      <c r="K29" s="162"/>
      <c r="L29" s="85"/>
      <c r="O29" s="73"/>
    </row>
    <row r="30" spans="1:15" ht="15">
      <c r="A30" s="163">
        <v>10</v>
      </c>
      <c r="B30" s="6">
        <v>1</v>
      </c>
      <c r="C30" s="6" t="s">
        <v>13</v>
      </c>
      <c r="D30" s="6" t="s">
        <v>13</v>
      </c>
      <c r="E30" s="75">
        <v>49.755</v>
      </c>
      <c r="F30" s="66">
        <f>$H$4*E30</f>
        <v>49.939093500000006</v>
      </c>
      <c r="G30" s="164">
        <f>AVERAGE(F30:F31)</f>
        <v>49.951238270000005</v>
      </c>
      <c r="H30" s="150"/>
      <c r="I30" s="164">
        <f>ABS($H$28-G30)</f>
        <v>0.048761729999995396</v>
      </c>
      <c r="J30" s="82">
        <v>0.1</v>
      </c>
      <c r="K30" s="152" t="str">
        <f>IF(I30&gt;J30,"неуд","удовл")</f>
        <v>удовл</v>
      </c>
      <c r="L30" s="84"/>
      <c r="O30" s="73"/>
    </row>
    <row r="31" spans="1:12" ht="15.75" thickBot="1">
      <c r="A31" s="154"/>
      <c r="B31" s="5">
        <v>2</v>
      </c>
      <c r="C31" s="5" t="s">
        <v>13</v>
      </c>
      <c r="D31" s="5" t="s">
        <v>13</v>
      </c>
      <c r="E31" s="76">
        <v>49.7792</v>
      </c>
      <c r="F31" s="67">
        <f>$H$4*E31</f>
        <v>49.963383040000004</v>
      </c>
      <c r="G31" s="156"/>
      <c r="H31" s="151"/>
      <c r="I31" s="156"/>
      <c r="J31" s="83"/>
      <c r="K31" s="147"/>
      <c r="L31" s="85"/>
    </row>
    <row r="32" spans="1:12" ht="15.75" thickBot="1">
      <c r="A32" s="157" t="s">
        <v>0</v>
      </c>
      <c r="B32" s="158"/>
      <c r="C32" s="158"/>
      <c r="D32" s="158"/>
      <c r="E32" s="158"/>
      <c r="F32" s="158"/>
      <c r="G32" s="159" t="s">
        <v>83</v>
      </c>
      <c r="H32" s="159"/>
      <c r="I32" s="159"/>
      <c r="J32" s="159"/>
      <c r="K32" s="159"/>
      <c r="L32" s="160"/>
    </row>
    <row r="33" spans="1:12" ht="15.75">
      <c r="A33" s="153">
        <v>11</v>
      </c>
      <c r="B33" s="77">
        <v>1</v>
      </c>
      <c r="C33" s="77" t="s">
        <v>13</v>
      </c>
      <c r="D33" s="77" t="s">
        <v>13</v>
      </c>
      <c r="E33" s="81">
        <v>99.75</v>
      </c>
      <c r="F33" s="79">
        <f>$H$4*E33</f>
        <v>100.11907500000001</v>
      </c>
      <c r="G33" s="155">
        <f>AVERAGE(F33:F34)</f>
        <v>100.1341305</v>
      </c>
      <c r="H33" s="155">
        <v>100</v>
      </c>
      <c r="I33" s="155">
        <f>ABS(H33-G33)</f>
        <v>0.1341304999999977</v>
      </c>
      <c r="J33" s="145">
        <v>0.15</v>
      </c>
      <c r="K33" s="146" t="str">
        <f>IF(I33&gt;J33,"неуд","удовл")</f>
        <v>удовл</v>
      </c>
      <c r="L33" s="148"/>
    </row>
    <row r="34" spans="1:12" ht="16.5" thickBot="1">
      <c r="A34" s="154"/>
      <c r="B34" s="5">
        <v>2</v>
      </c>
      <c r="C34" s="5" t="s">
        <v>13</v>
      </c>
      <c r="D34" s="5" t="s">
        <v>13</v>
      </c>
      <c r="E34" s="74">
        <v>99.78</v>
      </c>
      <c r="F34" s="67">
        <f>$H$4*E34</f>
        <v>100.149186</v>
      </c>
      <c r="G34" s="156"/>
      <c r="H34" s="156"/>
      <c r="I34" s="156"/>
      <c r="J34" s="83"/>
      <c r="K34" s="147"/>
      <c r="L34" s="85"/>
    </row>
    <row r="36" ht="15.75">
      <c r="A36" s="40" t="s">
        <v>87</v>
      </c>
    </row>
    <row r="37" ht="15.75">
      <c r="A37" s="40" t="s">
        <v>88</v>
      </c>
    </row>
  </sheetData>
  <sheetProtection/>
  <mergeCells count="105">
    <mergeCell ref="A7:F7"/>
    <mergeCell ref="G7:L7"/>
    <mergeCell ref="L8:L9"/>
    <mergeCell ref="A8:A9"/>
    <mergeCell ref="G8:G9"/>
    <mergeCell ref="I8:I9"/>
    <mergeCell ref="K1:L1"/>
    <mergeCell ref="E5:E6"/>
    <mergeCell ref="H4:I4"/>
    <mergeCell ref="B3:D3"/>
    <mergeCell ref="F5:F6"/>
    <mergeCell ref="G5:G6"/>
    <mergeCell ref="H5:H6"/>
    <mergeCell ref="I5:I6"/>
    <mergeCell ref="D1:J1"/>
    <mergeCell ref="A5:A6"/>
    <mergeCell ref="B5:B6"/>
    <mergeCell ref="B1:C1"/>
    <mergeCell ref="C5:D5"/>
    <mergeCell ref="A4:B4"/>
    <mergeCell ref="D2:L2"/>
    <mergeCell ref="A2:C2"/>
    <mergeCell ref="E3:F3"/>
    <mergeCell ref="G3:H3"/>
    <mergeCell ref="L5:L6"/>
    <mergeCell ref="J5:J6"/>
    <mergeCell ref="K5:K6"/>
    <mergeCell ref="K8:K9"/>
    <mergeCell ref="J8:J9"/>
    <mergeCell ref="J10:J11"/>
    <mergeCell ref="K10:K11"/>
    <mergeCell ref="L10:L11"/>
    <mergeCell ref="A13:A14"/>
    <mergeCell ref="G13:G14"/>
    <mergeCell ref="I13:I14"/>
    <mergeCell ref="J13:J14"/>
    <mergeCell ref="K13:K14"/>
    <mergeCell ref="L13:L14"/>
    <mergeCell ref="A10:A11"/>
    <mergeCell ref="G10:G11"/>
    <mergeCell ref="I10:I11"/>
    <mergeCell ref="A17:F17"/>
    <mergeCell ref="G12:L12"/>
    <mergeCell ref="A15:A16"/>
    <mergeCell ref="G15:G16"/>
    <mergeCell ref="I15:I16"/>
    <mergeCell ref="A12:F12"/>
    <mergeCell ref="J15:J16"/>
    <mergeCell ref="K15:K16"/>
    <mergeCell ref="J18:J19"/>
    <mergeCell ref="K18:K19"/>
    <mergeCell ref="G17:L17"/>
    <mergeCell ref="L15:L16"/>
    <mergeCell ref="L18:L19"/>
    <mergeCell ref="A20:A21"/>
    <mergeCell ref="G20:G21"/>
    <mergeCell ref="I20:I21"/>
    <mergeCell ref="J20:J21"/>
    <mergeCell ref="K20:K21"/>
    <mergeCell ref="L20:L21"/>
    <mergeCell ref="A18:A19"/>
    <mergeCell ref="G18:G19"/>
    <mergeCell ref="I18:I19"/>
    <mergeCell ref="A22:F22"/>
    <mergeCell ref="G22:L22"/>
    <mergeCell ref="A23:A24"/>
    <mergeCell ref="G23:G24"/>
    <mergeCell ref="I23:I24"/>
    <mergeCell ref="J23:J24"/>
    <mergeCell ref="K23:K24"/>
    <mergeCell ref="L23:L24"/>
    <mergeCell ref="J25:J26"/>
    <mergeCell ref="K25:K26"/>
    <mergeCell ref="L25:L26"/>
    <mergeCell ref="A27:F27"/>
    <mergeCell ref="G27:L27"/>
    <mergeCell ref="A25:A26"/>
    <mergeCell ref="G25:G26"/>
    <mergeCell ref="I25:I26"/>
    <mergeCell ref="J28:J29"/>
    <mergeCell ref="K28:K29"/>
    <mergeCell ref="L28:L29"/>
    <mergeCell ref="A30:A31"/>
    <mergeCell ref="G30:G31"/>
    <mergeCell ref="I30:I31"/>
    <mergeCell ref="L30:L31"/>
    <mergeCell ref="A28:A29"/>
    <mergeCell ref="G28:G29"/>
    <mergeCell ref="I28:I29"/>
    <mergeCell ref="A33:A34"/>
    <mergeCell ref="G33:G34"/>
    <mergeCell ref="H33:H34"/>
    <mergeCell ref="I33:I34"/>
    <mergeCell ref="A32:F32"/>
    <mergeCell ref="G32:L32"/>
    <mergeCell ref="J33:J34"/>
    <mergeCell ref="K33:K34"/>
    <mergeCell ref="L33:L34"/>
    <mergeCell ref="H8:H11"/>
    <mergeCell ref="H13:H16"/>
    <mergeCell ref="H18:H21"/>
    <mergeCell ref="H23:H26"/>
    <mergeCell ref="H28:H31"/>
    <mergeCell ref="J30:J31"/>
    <mergeCell ref="K30:K31"/>
  </mergeCells>
  <printOptions/>
  <pageMargins left="0.7874015748031497" right="0.2755905511811024" top="0.7874015748031497" bottom="0.3937007874015748" header="0.5118110236220472" footer="0.5118110236220472"/>
  <pageSetup horizontalDpi="100" verticalDpi="1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Елена</cp:lastModifiedBy>
  <cp:lastPrinted>2017-08-03T11:43:03Z</cp:lastPrinted>
  <dcterms:created xsi:type="dcterms:W3CDTF">2016-06-03T11:11:16Z</dcterms:created>
  <dcterms:modified xsi:type="dcterms:W3CDTF">2018-05-16T08:44:09Z</dcterms:modified>
  <cp:category/>
  <cp:version/>
  <cp:contentType/>
  <cp:contentStatus/>
</cp:coreProperties>
</file>